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showHorizontalScroll="0" showVerticalScroll="0" showSheetTabs="0" xWindow="0" yWindow="0" windowWidth="28800" windowHeight="12345"/>
  </bookViews>
  <sheets>
    <sheet name="GİRİŞ" sheetId="1" r:id="rId1"/>
    <sheet name="LİSTE" sheetId="4" r:id="rId2"/>
    <sheet name="DEFTER" sheetId="2" r:id="rId3"/>
    <sheet name="RAPOR" sheetId="3" r:id="rId4"/>
    <sheet name="DATA" sheetId="5" r:id="rId5"/>
  </sheets>
  <functionGroups builtInGroupCount="18"/>
  <definedNames>
    <definedName name="_xlnm._FilterDatabase" localSheetId="2" hidden="1">DEFTER!$B$3:$K$1006</definedName>
    <definedName name="_xlnm.Extract" localSheetId="3">RAPOR!$C$4:$K$4</definedName>
    <definedName name="_xlnm.Criteria" localSheetId="3">RAPOR!$B$1:$K$2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5" l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Q6" i="5"/>
  <c r="R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39" i="5"/>
  <c r="R39" i="5"/>
  <c r="Q40" i="5"/>
  <c r="R40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Q48" i="5"/>
  <c r="R48" i="5"/>
  <c r="Q49" i="5"/>
  <c r="R49" i="5"/>
  <c r="Q50" i="5"/>
  <c r="R50" i="5"/>
  <c r="Q51" i="5"/>
  <c r="R51" i="5"/>
  <c r="Q52" i="5"/>
  <c r="R52" i="5"/>
  <c r="Q53" i="5"/>
  <c r="R53" i="5"/>
  <c r="Q54" i="5"/>
  <c r="R54" i="5"/>
  <c r="Q55" i="5"/>
  <c r="R55" i="5"/>
  <c r="Q56" i="5"/>
  <c r="R56" i="5"/>
  <c r="Q57" i="5"/>
  <c r="R57" i="5"/>
  <c r="Q58" i="5"/>
  <c r="R58" i="5"/>
  <c r="Q59" i="5"/>
  <c r="R59" i="5"/>
  <c r="Q60" i="5"/>
  <c r="R60" i="5"/>
  <c r="Q61" i="5"/>
  <c r="R61" i="5"/>
  <c r="Q62" i="5"/>
  <c r="R62" i="5"/>
  <c r="Q63" i="5"/>
  <c r="R63" i="5"/>
  <c r="Q64" i="5"/>
  <c r="R64" i="5"/>
  <c r="Q65" i="5"/>
  <c r="R65" i="5"/>
  <c r="Q66" i="5"/>
  <c r="R66" i="5"/>
  <c r="Q67" i="5"/>
  <c r="R67" i="5"/>
  <c r="Q68" i="5"/>
  <c r="R68" i="5"/>
  <c r="Q69" i="5"/>
  <c r="R69" i="5"/>
  <c r="Q70" i="5"/>
  <c r="R70" i="5"/>
  <c r="Q71" i="5"/>
  <c r="R71" i="5"/>
  <c r="Q72" i="5"/>
  <c r="R72" i="5"/>
  <c r="Q73" i="5"/>
  <c r="R73" i="5"/>
  <c r="Q74" i="5"/>
  <c r="R74" i="5"/>
  <c r="Q75" i="5"/>
  <c r="R75" i="5"/>
  <c r="Q76" i="5"/>
  <c r="R76" i="5"/>
  <c r="Q77" i="5"/>
  <c r="R77" i="5"/>
  <c r="Q78" i="5"/>
  <c r="R78" i="5"/>
  <c r="Q79" i="5"/>
  <c r="R79" i="5"/>
  <c r="Q80" i="5"/>
  <c r="R80" i="5"/>
  <c r="Q81" i="5"/>
  <c r="R81" i="5"/>
  <c r="Q82" i="5"/>
  <c r="R82" i="5"/>
  <c r="Q83" i="5"/>
  <c r="R83" i="5"/>
  <c r="Q84" i="5"/>
  <c r="R84" i="5"/>
  <c r="Q85" i="5"/>
  <c r="R85" i="5"/>
  <c r="Q86" i="5"/>
  <c r="R86" i="5"/>
  <c r="Q87" i="5"/>
  <c r="R87" i="5"/>
  <c r="Q88" i="5"/>
  <c r="R88" i="5"/>
  <c r="Q89" i="5"/>
  <c r="R89" i="5"/>
  <c r="Q90" i="5"/>
  <c r="R90" i="5"/>
  <c r="Q91" i="5"/>
  <c r="R91" i="5"/>
  <c r="Q92" i="5"/>
  <c r="R92" i="5"/>
  <c r="Q93" i="5"/>
  <c r="R93" i="5"/>
  <c r="Q94" i="5"/>
  <c r="R94" i="5"/>
  <c r="Q95" i="5"/>
  <c r="R95" i="5"/>
  <c r="Q96" i="5"/>
  <c r="R96" i="5"/>
  <c r="Q97" i="5"/>
  <c r="R97" i="5"/>
  <c r="Q98" i="5"/>
  <c r="R98" i="5"/>
  <c r="Q99" i="5"/>
  <c r="R99" i="5"/>
  <c r="Q100" i="5"/>
  <c r="R100" i="5"/>
  <c r="Q101" i="5"/>
  <c r="R101" i="5"/>
  <c r="Q102" i="5"/>
  <c r="R102" i="5"/>
  <c r="Q103" i="5"/>
  <c r="R103" i="5"/>
  <c r="Q104" i="5"/>
  <c r="R104" i="5"/>
  <c r="R5" i="5"/>
  <c r="Q5" i="5"/>
  <c r="O6" i="5"/>
  <c r="P6" i="5"/>
  <c r="O7" i="5"/>
  <c r="P7" i="5"/>
  <c r="O8" i="5"/>
  <c r="P8" i="5"/>
  <c r="O9" i="5"/>
  <c r="P9" i="5"/>
  <c r="O10" i="5"/>
  <c r="P10" i="5"/>
  <c r="O11" i="5"/>
  <c r="P11" i="5"/>
  <c r="O12" i="5"/>
  <c r="P12" i="5"/>
  <c r="O13" i="5"/>
  <c r="P13" i="5"/>
  <c r="O14" i="5"/>
  <c r="P14" i="5"/>
  <c r="O15" i="5"/>
  <c r="P15" i="5"/>
  <c r="O16" i="5"/>
  <c r="P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26" i="5"/>
  <c r="P26" i="5"/>
  <c r="O27" i="5"/>
  <c r="P27" i="5"/>
  <c r="O28" i="5"/>
  <c r="P28" i="5"/>
  <c r="O29" i="5"/>
  <c r="P29" i="5"/>
  <c r="O30" i="5"/>
  <c r="P30" i="5"/>
  <c r="O31" i="5"/>
  <c r="P31" i="5"/>
  <c r="O32" i="5"/>
  <c r="P32" i="5"/>
  <c r="O33" i="5"/>
  <c r="P33" i="5"/>
  <c r="O34" i="5"/>
  <c r="P34" i="5"/>
  <c r="O35" i="5"/>
  <c r="P35" i="5"/>
  <c r="O36" i="5"/>
  <c r="P36" i="5"/>
  <c r="O37" i="5"/>
  <c r="P37" i="5"/>
  <c r="O38" i="5"/>
  <c r="P38" i="5"/>
  <c r="O39" i="5"/>
  <c r="P39" i="5"/>
  <c r="O40" i="5"/>
  <c r="P40" i="5"/>
  <c r="O41" i="5"/>
  <c r="P41" i="5"/>
  <c r="O42" i="5"/>
  <c r="P42" i="5"/>
  <c r="O43" i="5"/>
  <c r="P43" i="5"/>
  <c r="O44" i="5"/>
  <c r="P44" i="5"/>
  <c r="O45" i="5"/>
  <c r="P45" i="5"/>
  <c r="O46" i="5"/>
  <c r="P46" i="5"/>
  <c r="O47" i="5"/>
  <c r="P47" i="5"/>
  <c r="O48" i="5"/>
  <c r="P48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O71" i="5"/>
  <c r="P71" i="5"/>
  <c r="O72" i="5"/>
  <c r="P72" i="5"/>
  <c r="O73" i="5"/>
  <c r="P73" i="5"/>
  <c r="O74" i="5"/>
  <c r="P74" i="5"/>
  <c r="O75" i="5"/>
  <c r="P75" i="5"/>
  <c r="O76" i="5"/>
  <c r="P76" i="5"/>
  <c r="O77" i="5"/>
  <c r="P77" i="5"/>
  <c r="O78" i="5"/>
  <c r="P78" i="5"/>
  <c r="O79" i="5"/>
  <c r="P79" i="5"/>
  <c r="O80" i="5"/>
  <c r="P80" i="5"/>
  <c r="O81" i="5"/>
  <c r="P81" i="5"/>
  <c r="O82" i="5"/>
  <c r="P82" i="5"/>
  <c r="O83" i="5"/>
  <c r="P83" i="5"/>
  <c r="O84" i="5"/>
  <c r="P84" i="5"/>
  <c r="O85" i="5"/>
  <c r="P85" i="5"/>
  <c r="O86" i="5"/>
  <c r="P86" i="5"/>
  <c r="O87" i="5"/>
  <c r="P87" i="5"/>
  <c r="O88" i="5"/>
  <c r="P88" i="5"/>
  <c r="O89" i="5"/>
  <c r="P89" i="5"/>
  <c r="O90" i="5"/>
  <c r="P90" i="5"/>
  <c r="O91" i="5"/>
  <c r="P91" i="5"/>
  <c r="O92" i="5"/>
  <c r="P92" i="5"/>
  <c r="O93" i="5"/>
  <c r="P93" i="5"/>
  <c r="O94" i="5"/>
  <c r="P94" i="5"/>
  <c r="O95" i="5"/>
  <c r="P95" i="5"/>
  <c r="O96" i="5"/>
  <c r="P96" i="5"/>
  <c r="O97" i="5"/>
  <c r="P97" i="5"/>
  <c r="O98" i="5"/>
  <c r="P98" i="5"/>
  <c r="O99" i="5"/>
  <c r="P99" i="5"/>
  <c r="O100" i="5"/>
  <c r="P100" i="5"/>
  <c r="O101" i="5"/>
  <c r="P101" i="5"/>
  <c r="O102" i="5"/>
  <c r="P102" i="5"/>
  <c r="O103" i="5"/>
  <c r="P103" i="5"/>
  <c r="O104" i="5"/>
  <c r="P104" i="5"/>
  <c r="P5" i="5"/>
  <c r="O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5" i="5"/>
  <c r="J6" i="5"/>
  <c r="K6" i="5"/>
  <c r="J7" i="5"/>
  <c r="K7" i="5"/>
  <c r="J8" i="5"/>
  <c r="K8" i="5"/>
  <c r="J9" i="5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4" i="5"/>
  <c r="K54" i="5"/>
  <c r="J55" i="5"/>
  <c r="K55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J63" i="5"/>
  <c r="K63" i="5"/>
  <c r="J64" i="5"/>
  <c r="K64" i="5"/>
  <c r="J65" i="5"/>
  <c r="K65" i="5"/>
  <c r="J66" i="5"/>
  <c r="K66" i="5"/>
  <c r="J67" i="5"/>
  <c r="K67" i="5"/>
  <c r="J68" i="5"/>
  <c r="K68" i="5"/>
  <c r="J69" i="5"/>
  <c r="K69" i="5"/>
  <c r="J70" i="5"/>
  <c r="K70" i="5"/>
  <c r="J71" i="5"/>
  <c r="K71" i="5"/>
  <c r="J72" i="5"/>
  <c r="K72" i="5"/>
  <c r="J73" i="5"/>
  <c r="K73" i="5"/>
  <c r="J74" i="5"/>
  <c r="K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K83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J96" i="5"/>
  <c r="K96" i="5"/>
  <c r="J97" i="5"/>
  <c r="K97" i="5"/>
  <c r="J98" i="5"/>
  <c r="K98" i="5"/>
  <c r="J99" i="5"/>
  <c r="K99" i="5"/>
  <c r="J100" i="5"/>
  <c r="K100" i="5"/>
  <c r="J101" i="5"/>
  <c r="K101" i="5"/>
  <c r="J102" i="5"/>
  <c r="K102" i="5"/>
  <c r="J103" i="5"/>
  <c r="K103" i="5"/>
  <c r="J104" i="5"/>
  <c r="K104" i="5"/>
  <c r="J5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5" i="5"/>
  <c r="G6" i="5"/>
  <c r="S6" i="5" s="1"/>
  <c r="T6" i="5" s="1"/>
  <c r="G7" i="5"/>
  <c r="G8" i="5"/>
  <c r="S8" i="5" s="1"/>
  <c r="G9" i="5"/>
  <c r="G10" i="5"/>
  <c r="S10" i="5" s="1"/>
  <c r="G11" i="5"/>
  <c r="G12" i="5"/>
  <c r="S12" i="5" s="1"/>
  <c r="G13" i="5"/>
  <c r="G14" i="5"/>
  <c r="S14" i="5" s="1"/>
  <c r="G15" i="5"/>
  <c r="G16" i="5"/>
  <c r="S16" i="5" s="1"/>
  <c r="G17" i="5"/>
  <c r="G18" i="5"/>
  <c r="S18" i="5" s="1"/>
  <c r="G19" i="5"/>
  <c r="G20" i="5"/>
  <c r="S20" i="5" s="1"/>
  <c r="G21" i="5"/>
  <c r="G22" i="5"/>
  <c r="S22" i="5" s="1"/>
  <c r="G23" i="5"/>
  <c r="G24" i="5"/>
  <c r="S24" i="5" s="1"/>
  <c r="G25" i="5"/>
  <c r="G26" i="5"/>
  <c r="S26" i="5" s="1"/>
  <c r="G27" i="5"/>
  <c r="G28" i="5"/>
  <c r="S28" i="5" s="1"/>
  <c r="G29" i="5"/>
  <c r="G30" i="5"/>
  <c r="S30" i="5" s="1"/>
  <c r="G31" i="5"/>
  <c r="G32" i="5"/>
  <c r="S32" i="5" s="1"/>
  <c r="G33" i="5"/>
  <c r="G34" i="5"/>
  <c r="S34" i="5" s="1"/>
  <c r="G35" i="5"/>
  <c r="G36" i="5"/>
  <c r="S36" i="5" s="1"/>
  <c r="G37" i="5"/>
  <c r="G38" i="5"/>
  <c r="S38" i="5" s="1"/>
  <c r="G39" i="5"/>
  <c r="G40" i="5"/>
  <c r="S40" i="5" s="1"/>
  <c r="G41" i="5"/>
  <c r="G42" i="5"/>
  <c r="S42" i="5" s="1"/>
  <c r="G43" i="5"/>
  <c r="G44" i="5"/>
  <c r="S44" i="5" s="1"/>
  <c r="G45" i="5"/>
  <c r="G46" i="5"/>
  <c r="S46" i="5" s="1"/>
  <c r="G47" i="5"/>
  <c r="G48" i="5"/>
  <c r="S48" i="5" s="1"/>
  <c r="G49" i="5"/>
  <c r="G50" i="5"/>
  <c r="S50" i="5" s="1"/>
  <c r="G51" i="5"/>
  <c r="G52" i="5"/>
  <c r="S52" i="5" s="1"/>
  <c r="G53" i="5"/>
  <c r="G54" i="5"/>
  <c r="S54" i="5" s="1"/>
  <c r="G55" i="5"/>
  <c r="G56" i="5"/>
  <c r="S56" i="5" s="1"/>
  <c r="G57" i="5"/>
  <c r="G58" i="5"/>
  <c r="S58" i="5" s="1"/>
  <c r="G59" i="5"/>
  <c r="G60" i="5"/>
  <c r="S60" i="5" s="1"/>
  <c r="G61" i="5"/>
  <c r="G62" i="5"/>
  <c r="S62" i="5" s="1"/>
  <c r="G63" i="5"/>
  <c r="G64" i="5"/>
  <c r="S64" i="5" s="1"/>
  <c r="G65" i="5"/>
  <c r="G66" i="5"/>
  <c r="S66" i="5" s="1"/>
  <c r="G67" i="5"/>
  <c r="G68" i="5"/>
  <c r="S68" i="5" s="1"/>
  <c r="G69" i="5"/>
  <c r="G70" i="5"/>
  <c r="S70" i="5" s="1"/>
  <c r="G71" i="5"/>
  <c r="G72" i="5"/>
  <c r="S72" i="5" s="1"/>
  <c r="G73" i="5"/>
  <c r="G74" i="5"/>
  <c r="S74" i="5" s="1"/>
  <c r="G75" i="5"/>
  <c r="G76" i="5"/>
  <c r="S76" i="5" s="1"/>
  <c r="G77" i="5"/>
  <c r="G78" i="5"/>
  <c r="S78" i="5" s="1"/>
  <c r="G79" i="5"/>
  <c r="G80" i="5"/>
  <c r="S80" i="5" s="1"/>
  <c r="G81" i="5"/>
  <c r="G82" i="5"/>
  <c r="S82" i="5" s="1"/>
  <c r="G83" i="5"/>
  <c r="G84" i="5"/>
  <c r="S84" i="5" s="1"/>
  <c r="G85" i="5"/>
  <c r="G86" i="5"/>
  <c r="S86" i="5" s="1"/>
  <c r="G87" i="5"/>
  <c r="G88" i="5"/>
  <c r="S88" i="5" s="1"/>
  <c r="G89" i="5"/>
  <c r="G90" i="5"/>
  <c r="S90" i="5" s="1"/>
  <c r="G91" i="5"/>
  <c r="G92" i="5"/>
  <c r="S92" i="5" s="1"/>
  <c r="G93" i="5"/>
  <c r="G94" i="5"/>
  <c r="S94" i="5" s="1"/>
  <c r="G95" i="5"/>
  <c r="G96" i="5"/>
  <c r="S96" i="5" s="1"/>
  <c r="G97" i="5"/>
  <c r="G98" i="5"/>
  <c r="S98" i="5" s="1"/>
  <c r="G99" i="5"/>
  <c r="G100" i="5"/>
  <c r="S100" i="5" s="1"/>
  <c r="G101" i="5"/>
  <c r="G102" i="5"/>
  <c r="S102" i="5" s="1"/>
  <c r="G103" i="5"/>
  <c r="G104" i="5"/>
  <c r="S104" i="5" s="1"/>
  <c r="G5" i="5"/>
  <c r="N4" i="1"/>
  <c r="S103" i="5" l="1"/>
  <c r="S101" i="5"/>
  <c r="S99" i="5"/>
  <c r="S97" i="5"/>
  <c r="S95" i="5"/>
  <c r="S93" i="5"/>
  <c r="S91" i="5"/>
  <c r="S89" i="5"/>
  <c r="S87" i="5"/>
  <c r="S85" i="5"/>
  <c r="S83" i="5"/>
  <c r="S81" i="5"/>
  <c r="S79" i="5"/>
  <c r="S77" i="5"/>
  <c r="S75" i="5"/>
  <c r="S73" i="5"/>
  <c r="S71" i="5"/>
  <c r="S69" i="5"/>
  <c r="S67" i="5"/>
  <c r="S65" i="5"/>
  <c r="S63" i="5"/>
  <c r="S61" i="5"/>
  <c r="S59" i="5"/>
  <c r="S57" i="5"/>
  <c r="S55" i="5"/>
  <c r="S53" i="5"/>
  <c r="S51" i="5"/>
  <c r="S49" i="5"/>
  <c r="S47" i="5"/>
  <c r="S45" i="5"/>
  <c r="S43" i="5"/>
  <c r="S41" i="5"/>
  <c r="S39" i="5"/>
  <c r="S37" i="5"/>
  <c r="S35" i="5"/>
  <c r="S33" i="5"/>
  <c r="S31" i="5"/>
  <c r="S29" i="5"/>
  <c r="S27" i="5"/>
  <c r="S25" i="5"/>
  <c r="S23" i="5"/>
  <c r="S21" i="5"/>
  <c r="S19" i="5"/>
  <c r="S17" i="5"/>
  <c r="S15" i="5"/>
  <c r="S13" i="5"/>
  <c r="S11" i="5"/>
  <c r="S9" i="5"/>
  <c r="S7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6" i="5"/>
  <c r="D7" i="5"/>
  <c r="D8" i="5"/>
  <c r="D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C5" i="5"/>
  <c r="B5" i="5"/>
  <c r="S5" i="5" l="1"/>
  <c r="F5" i="5"/>
  <c r="T5" i="5" l="1"/>
  <c r="L4" i="1"/>
  <c r="C3" i="1" l="1"/>
  <c r="C6" i="1" s="1"/>
  <c r="C7" i="1" l="1"/>
  <c r="C4" i="1"/>
  <c r="C5" i="1"/>
</calcChain>
</file>

<file path=xl/sharedStrings.xml><?xml version="1.0" encoding="utf-8"?>
<sst xmlns="http://schemas.openxmlformats.org/spreadsheetml/2006/main" count="99" uniqueCount="46">
  <si>
    <t>ADI VE SOYADI</t>
  </si>
  <si>
    <t>BLOK İSMİ</t>
  </si>
  <si>
    <t>DAİRE NO</t>
  </si>
  <si>
    <t>AİDAT YILI</t>
  </si>
  <si>
    <t>AİDAT AYI</t>
  </si>
  <si>
    <t>ÖDEME TUTARI</t>
  </si>
  <si>
    <t>ÖDEME TARİHİ</t>
  </si>
  <si>
    <t>Mehmet KURU</t>
  </si>
  <si>
    <t>T.C. KİMLİK NUMARASI</t>
  </si>
  <si>
    <t>CEP TELEFONU</t>
  </si>
  <si>
    <t>B</t>
  </si>
  <si>
    <t>KASIM</t>
  </si>
  <si>
    <t>KİMLİK NUMARASI</t>
  </si>
  <si>
    <t>BLOK ADI</t>
  </si>
  <si>
    <t>SIRA NO</t>
  </si>
  <si>
    <t>A</t>
  </si>
  <si>
    <t>Sena YILMAZ</t>
  </si>
  <si>
    <t>KRİTER GİRİP RAPOR OLUŞTURMA BÖLÜMÜ</t>
  </si>
  <si>
    <t>ARALIK</t>
  </si>
  <si>
    <t>Kasım</t>
  </si>
  <si>
    <t>YILLARA GÖRE SİTE AİDAT ÇİZELGESİDİR.</t>
  </si>
  <si>
    <t>D.NO</t>
  </si>
  <si>
    <t>ADI SOYADI</t>
  </si>
  <si>
    <t>ÖDEMESİ GEREKEN AYLIK AİDAT</t>
  </si>
  <si>
    <t>ÖDEMESİ GEREKEN YILLIK AİDAT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</si>
  <si>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</si>
  <si>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</si>
  <si>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</si>
  <si>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</si>
  <si>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</si>
  <si>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</si>
  <si>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</si>
  <si>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</si>
  <si>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</si>
  <si>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</si>
  <si>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Aralık</t>
  </si>
  <si>
    <t>Toplam</t>
  </si>
  <si>
    <t>ÖDENMESİ GEREKEN BORÇ TUTARI</t>
  </si>
  <si>
    <t>AYLIK AİDAT TUTARI</t>
  </si>
  <si>
    <t>YILLIK AİDAT TUTARI</t>
  </si>
  <si>
    <t>ŞUBAT</t>
  </si>
  <si>
    <t>AİDAT KAYIT BÖLÜMÜ</t>
  </si>
  <si>
    <t>BUTONLAR BÖLÜMÜ</t>
  </si>
  <si>
    <t>ÜYE SEÇME KUTUCUĞU</t>
  </si>
  <si>
    <t>SARI DOLGULU ALANDAN SEÇİM YAPIN</t>
  </si>
  <si>
    <r>
      <t xml:space="preserve">1. Önce </t>
    </r>
    <r>
      <rPr>
        <sz val="10"/>
        <color rgb="FFFF0000"/>
        <rFont val="Arial"/>
        <family val="2"/>
        <charset val="162"/>
      </rPr>
      <t>ÜYE KAYIT SAYFASI</t>
    </r>
    <r>
      <rPr>
        <sz val="10"/>
        <color theme="1"/>
        <rFont val="Arial"/>
        <family val="2"/>
        <charset val="162"/>
      </rPr>
      <t xml:space="preserve"> butonuna basarak yeni üyenizin bilgilerini kaydedin.
2. Sonra ANA SAYFAYI açarak sol tarafta aidat bilgilerini girip</t>
    </r>
    <r>
      <rPr>
        <sz val="10"/>
        <color rgb="FFFF0000"/>
        <rFont val="Arial"/>
        <family val="2"/>
        <charset val="162"/>
      </rPr>
      <t xml:space="preserve"> AİDAT DEFTERİNE AKTAR</t>
    </r>
    <r>
      <rPr>
        <sz val="10"/>
        <color theme="1"/>
        <rFont val="Arial"/>
        <family val="2"/>
        <charset val="162"/>
      </rPr>
      <t xml:space="preserve"> butonuna tıklayın. Bu kısımda </t>
    </r>
    <r>
      <rPr>
        <sz val="10"/>
        <color rgb="FFFF0000"/>
        <rFont val="Arial"/>
        <family val="2"/>
        <charset val="162"/>
      </rPr>
      <t>kırmızı</t>
    </r>
    <r>
      <rPr>
        <sz val="10"/>
        <color theme="1"/>
        <rFont val="Arial"/>
        <family val="2"/>
        <charset val="162"/>
      </rPr>
      <t xml:space="preserve"> yazılı olan bölümler formüllü olup kutucuktan seçilen üyenin bilgilerini otomatik almaktadır. Siz sadece</t>
    </r>
    <r>
      <rPr>
        <sz val="10"/>
        <color rgb="FF0000FF"/>
        <rFont val="Arial"/>
        <family val="2"/>
        <charset val="162"/>
      </rPr>
      <t xml:space="preserve"> mavi</t>
    </r>
    <r>
      <rPr>
        <sz val="10"/>
        <color theme="1"/>
        <rFont val="Arial"/>
        <family val="2"/>
        <charset val="162"/>
      </rPr>
      <t xml:space="preserve"> renkli alankara bilgileri giriniz.
3. </t>
    </r>
    <r>
      <rPr>
        <sz val="10"/>
        <color rgb="FFFF0000"/>
        <rFont val="Arial"/>
        <family val="2"/>
        <charset val="162"/>
      </rPr>
      <t>RAPOR</t>
    </r>
    <r>
      <rPr>
        <sz val="10"/>
        <color theme="1"/>
        <rFont val="Arial"/>
        <family val="2"/>
        <charset val="162"/>
      </rPr>
      <t xml:space="preserve"> sayfasında </t>
    </r>
    <r>
      <rPr>
        <sz val="10"/>
        <color rgb="FF0000FF"/>
        <rFont val="Arial"/>
        <family val="2"/>
        <charset val="162"/>
      </rPr>
      <t>mavi</t>
    </r>
    <r>
      <rPr>
        <sz val="10"/>
        <color theme="1"/>
        <rFont val="Arial"/>
        <family val="2"/>
        <charset val="162"/>
      </rPr>
      <t xml:space="preserve"> renkli alanlara istediğiniz kriterleri girip</t>
    </r>
    <r>
      <rPr>
        <sz val="10"/>
        <color rgb="FFFF0000"/>
        <rFont val="Arial"/>
        <family val="2"/>
        <charset val="162"/>
      </rPr>
      <t xml:space="preserve"> RAPOR OLUŞTUR</t>
    </r>
    <r>
      <rPr>
        <sz val="10"/>
        <color theme="1"/>
        <rFont val="Arial"/>
        <family val="2"/>
        <charset val="162"/>
      </rPr>
      <t xml:space="preserve"> butonuna basarak kayıtlarınızı raporlayabilirsiniz.
4. </t>
    </r>
    <r>
      <rPr>
        <sz val="10"/>
        <color rgb="FFFF0000"/>
        <rFont val="Arial"/>
        <family val="2"/>
        <charset val="162"/>
      </rPr>
      <t>DATA</t>
    </r>
    <r>
      <rPr>
        <sz val="10"/>
        <color theme="1"/>
        <rFont val="Arial"/>
        <family val="2"/>
        <charset val="162"/>
      </rPr>
      <t xml:space="preserve"> sayfası girdiğiniz kayıtların ay ay dökümünü içermektedir.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</si>
</sst>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\(000\)\ 000\ 0000"/>
  </numFmts>
  <fonts count="10" x14ac:knownFonts="1">
    <font>
      <sz val="10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rgb="FF0000FF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6"/>
      <color rgb="FFFFFF00"/>
      <name val="Arial"/>
      <family val="2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sz val="8"/>
      <name val="Arial Tur"/>
      <charset val="162"/>
    </font>
    <font>
      <b/>
      <sz val="10"/>
      <color theme="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3" borderId="1" xfId="0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4" fontId="8" fillId="3" borderId="9" xfId="0" applyNumberFormat="1" applyFont="1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4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 wrapText="1"/>
    </xf>
    <xf numFmtId="164" fontId="9" fillId="9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8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22" fmlaLink="E3" fmlaRange="LİSTE!$C$4:$C$500" noThreeD="1" sel="2" val="0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600074</xdr:colOff>
          <xdr:row>1</xdr:row>
          <xdr:rowOff>152400</xdr:rowOff>
        </xdr:from>
        <xdr:to>
          <xdr:col>10</xdr:col>
          <xdr:colOff>19049</xdr:colOff>
          <xdr:row>26</xdr:row>
          <xdr:rowOff>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</xdr:row>
          <xdr:rowOff>19050</xdr:rowOff>
        </xdr:from>
        <xdr:to>
          <xdr:col>5</xdr:col>
          <xdr:colOff>514350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AİDAT DEFTERİNE AKTAR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</xdr:row>
          <xdr:rowOff>47625</xdr:rowOff>
        </xdr:from>
        <xdr:to>
          <xdr:col>5</xdr:col>
          <xdr:colOff>514350</xdr:colOff>
          <xdr:row>8</xdr:row>
          <xdr:rowOff>28575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ÜYE KAYIT SAYFASI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</xdr:row>
          <xdr:rowOff>76200</xdr:rowOff>
        </xdr:from>
        <xdr:to>
          <xdr:col>5</xdr:col>
          <xdr:colOff>504825</xdr:colOff>
          <xdr:row>11</xdr:row>
          <xdr:rowOff>57150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AİDAT DEFTERİNİ AÇ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114300</xdr:rowOff>
        </xdr:from>
        <xdr:to>
          <xdr:col>5</xdr:col>
          <xdr:colOff>504825</xdr:colOff>
          <xdr:row>14</xdr:row>
          <xdr:rowOff>95250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RAPOR SAYFASINI AÇ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152400</xdr:rowOff>
        </xdr:from>
        <xdr:to>
          <xdr:col>5</xdr:col>
          <xdr:colOff>504825</xdr:colOff>
          <xdr:row>17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DATA SAYFASINI AÇ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28574</xdr:colOff>
          <xdr:row>0</xdr:row>
          <xdr:rowOff>171450</xdr:rowOff>
        </xdr:from>
        <xdr:to>
          <xdr:col>4</xdr:col>
          <xdr:colOff>1076324</xdr:colOff>
          <xdr:row>1</xdr:row>
          <xdr:rowOff>285750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ANA SAYFAYA DÖN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819150</xdr:colOff>
      <xdr:row>0</xdr:row>
      <xdr:rowOff>38100</xdr:rowOff>
    </xdr:from>
    <xdr:to>
      <xdr:col>7</xdr:col>
      <xdr:colOff>590550</xdr:colOff>
      <xdr:row>1</xdr:row>
      <xdr:rowOff>323850</xdr:rowOff>
    </xdr:to>
    <xdr:pic macro="[0]!giris_sayfasini_ac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38100"/>
          <a:ext cx="600075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0</xdr:row>
          <xdr:rowOff>114300</xdr:rowOff>
        </xdr:from>
        <xdr:to>
          <xdr:col>5</xdr:col>
          <xdr:colOff>9525</xdr:colOff>
          <xdr:row>1</xdr:row>
          <xdr:rowOff>190500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ANA SAYFAYA DÖN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152400</xdr:colOff>
      <xdr:row>0</xdr:row>
      <xdr:rowOff>0</xdr:rowOff>
    </xdr:from>
    <xdr:to>
      <xdr:col>7</xdr:col>
      <xdr:colOff>752475</xdr:colOff>
      <xdr:row>2</xdr:row>
      <xdr:rowOff>0</xdr:rowOff>
    </xdr:to>
    <xdr:pic macro="[0]!giris_sayfasini_ac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0"/>
          <a:ext cx="600075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9524</xdr:colOff>
          <xdr:row>2</xdr:row>
          <xdr:rowOff>9524</xdr:rowOff>
        </xdr:from>
        <xdr:to>
          <xdr:col>10</xdr:col>
          <xdr:colOff>781049</xdr:colOff>
          <xdr:row>2</xdr:row>
          <xdr:rowOff>476249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RAPOR OLUŞTUR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9526</xdr:rowOff>
        </xdr:from>
        <xdr:to>
          <xdr:col>2</xdr:col>
          <xdr:colOff>1019175</xdr:colOff>
          <xdr:row>3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ANA SAYFAYA DÖN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200025</xdr:colOff>
      <xdr:row>0</xdr:row>
      <xdr:rowOff>66675</xdr:rowOff>
    </xdr:from>
    <xdr:to>
      <xdr:col>13</xdr:col>
      <xdr:colOff>523875</xdr:colOff>
      <xdr:row>4</xdr:row>
      <xdr:rowOff>57150</xdr:rowOff>
    </xdr:to>
    <xdr:pic macro="[0]!giris_sayfasini_ac"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66675"/>
          <a:ext cx="1276350" cy="1276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161925</xdr:rowOff>
        </xdr:from>
        <xdr:to>
          <xdr:col>3</xdr:col>
          <xdr:colOff>171450</xdr:colOff>
          <xdr:row>1</xdr:row>
          <xdr:rowOff>219075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ANA SAYFAYA DÖN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523875</xdr:colOff>
      <xdr:row>0</xdr:row>
      <xdr:rowOff>0</xdr:rowOff>
    </xdr:from>
    <xdr:to>
      <xdr:col>6</xdr:col>
      <xdr:colOff>514350</xdr:colOff>
      <xdr:row>2</xdr:row>
      <xdr:rowOff>9525</xdr:rowOff>
    </xdr:to>
    <xdr:pic macro="[0]!giris_sayfasini_ac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0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2:N26"/>
  <sheetViews>
    <sheetView showRowColHeaders="0" tabSelected="1" workbookViewId="0">
      <selection activeCell="O13" sqref="O13"/>
    </sheetView>
  </sheetViews>
  <sheetFormatPr defaultRowHeight="12.75" x14ac:dyDescent="0.2"/>
  <cols>
    <col min="1" max="1" width="2.42578125" style="1" customWidth="1"/>
    <col min="2" max="2" width="25.140625" style="1" customWidth="1"/>
    <col min="3" max="3" width="22.5703125" style="1" customWidth="1"/>
    <col min="4" max="4" width="2.5703125" style="1" customWidth="1"/>
    <col min="5" max="7" width="9.140625" style="1"/>
    <col min="8" max="8" width="3.7109375" style="1" customWidth="1"/>
    <col min="9" max="10" width="9.140625" style="1"/>
    <col min="11" max="11" width="2.28515625" style="1" customWidth="1"/>
    <col min="12" max="12" width="22.28515625" style="1" customWidth="1"/>
    <col min="13" max="14" width="13.140625" style="1" customWidth="1"/>
    <col min="15" max="16384" width="9.140625" style="1"/>
  </cols>
  <sheetData>
    <row r="2" spans="2:14" x14ac:dyDescent="0.2">
      <c r="B2" s="35" t="s">
        <v>41</v>
      </c>
      <c r="C2" s="35"/>
      <c r="D2" s="35" t="s">
        <v>42</v>
      </c>
      <c r="E2" s="35"/>
      <c r="F2" s="35"/>
      <c r="G2" s="35" t="s">
        <v>43</v>
      </c>
      <c r="H2" s="35"/>
      <c r="I2" s="35"/>
      <c r="J2" s="35"/>
      <c r="L2" s="35" t="s">
        <v>44</v>
      </c>
      <c r="M2" s="35"/>
      <c r="N2" s="35"/>
    </row>
    <row r="3" spans="2:14" x14ac:dyDescent="0.2">
      <c r="B3" s="2" t="s">
        <v>0</v>
      </c>
      <c r="C3" s="3" t="str">
        <f>INDEX(LİSTE!C4:C500,E3)</f>
        <v>Sena YILMAZ</v>
      </c>
      <c r="E3" s="1">
        <v>2</v>
      </c>
      <c r="L3" s="8" t="s">
        <v>16</v>
      </c>
      <c r="M3" s="9">
        <v>2019</v>
      </c>
      <c r="N3" s="8" t="s">
        <v>19</v>
      </c>
    </row>
    <row r="4" spans="2:14" x14ac:dyDescent="0.2">
      <c r="B4" s="2" t="s">
        <v>8</v>
      </c>
      <c r="C4" s="3">
        <f>VLOOKUP(C3,LİSTE!C4:VAN504,2,0)</f>
        <v>66666666666</v>
      </c>
      <c r="L4" s="18" t="str">
        <f>L3&amp;" "&amp;M3&amp;" "&amp;N3&amp;" ayı ödemesi"</f>
        <v>Sena YILMAZ 2019 Kasım ayı ödemesi</v>
      </c>
      <c r="M4" s="18"/>
      <c r="N4" s="10">
        <f>SUMPRODUCT((DEFTER!$B$4:$B$1004=L3)*(DEFTER!$G$4:$G$1004=M3)*(DEFTER!$H$4:$H$1004=N3)*(DEFTER!$I$4:$I$1004))</f>
        <v>15</v>
      </c>
    </row>
    <row r="5" spans="2:14" x14ac:dyDescent="0.2">
      <c r="B5" s="2" t="s">
        <v>9</v>
      </c>
      <c r="C5" s="4">
        <f>VLOOKUP(C3,LİSTE!C4:VAN504,3,0)</f>
        <v>5531111111</v>
      </c>
    </row>
    <row r="6" spans="2:14" x14ac:dyDescent="0.2">
      <c r="B6" s="2" t="s">
        <v>1</v>
      </c>
      <c r="C6" s="3" t="str">
        <f>VLOOKUP(C3,LİSTE!C4:VAN504,4,0)</f>
        <v>B</v>
      </c>
      <c r="L6" s="38" t="s">
        <v>45</v>
      </c>
      <c r="M6" s="39"/>
      <c r="N6" s="39"/>
    </row>
    <row r="7" spans="2:14" x14ac:dyDescent="0.2">
      <c r="B7" s="2" t="s">
        <v>2</v>
      </c>
      <c r="C7" s="3">
        <f>VLOOKUP(C3,LİSTE!C4:VAN504,5,0)</f>
        <v>23</v>
      </c>
      <c r="L7" s="39"/>
      <c r="M7" s="39"/>
      <c r="N7" s="39"/>
    </row>
    <row r="8" spans="2:14" x14ac:dyDescent="0.2">
      <c r="B8" s="2" t="s">
        <v>3</v>
      </c>
      <c r="C8" s="5">
        <v>2019</v>
      </c>
      <c r="L8" s="39"/>
      <c r="M8" s="39"/>
      <c r="N8" s="39"/>
    </row>
    <row r="9" spans="2:14" x14ac:dyDescent="0.2">
      <c r="B9" s="2" t="s">
        <v>4</v>
      </c>
      <c r="C9" s="5" t="s">
        <v>11</v>
      </c>
      <c r="L9" s="39"/>
      <c r="M9" s="39"/>
      <c r="N9" s="39"/>
    </row>
    <row r="10" spans="2:14" x14ac:dyDescent="0.2">
      <c r="B10" s="2" t="s">
        <v>5</v>
      </c>
      <c r="C10" s="6">
        <v>15</v>
      </c>
      <c r="L10" s="39"/>
      <c r="M10" s="39"/>
      <c r="N10" s="39"/>
    </row>
    <row r="11" spans="2:14" x14ac:dyDescent="0.2">
      <c r="B11" s="2" t="s">
        <v>6</v>
      </c>
      <c r="C11" s="7">
        <v>43799</v>
      </c>
      <c r="L11" s="39"/>
      <c r="M11" s="39"/>
      <c r="N11" s="39"/>
    </row>
    <row r="12" spans="2:14" x14ac:dyDescent="0.2">
      <c r="B12" s="2"/>
      <c r="C12" s="2"/>
      <c r="L12" s="39"/>
      <c r="M12" s="39"/>
      <c r="N12" s="39"/>
    </row>
    <row r="13" spans="2:14" x14ac:dyDescent="0.2">
      <c r="B13" s="2"/>
      <c r="C13" s="2"/>
      <c r="L13" s="39"/>
      <c r="M13" s="39"/>
      <c r="N13" s="39"/>
    </row>
    <row r="14" spans="2:14" x14ac:dyDescent="0.2">
      <c r="B14" s="2"/>
      <c r="C14" s="2"/>
      <c r="L14" s="39"/>
      <c r="M14" s="39"/>
      <c r="N14" s="39"/>
    </row>
    <row r="15" spans="2:14" x14ac:dyDescent="0.2">
      <c r="B15" s="2"/>
      <c r="C15" s="2"/>
      <c r="L15" s="39"/>
      <c r="M15" s="39"/>
      <c r="N15" s="39"/>
    </row>
    <row r="16" spans="2:14" x14ac:dyDescent="0.2">
      <c r="B16" s="2"/>
      <c r="C16" s="2"/>
      <c r="L16" s="39"/>
      <c r="M16" s="39"/>
      <c r="N16" s="39"/>
    </row>
    <row r="17" spans="2:14" x14ac:dyDescent="0.2">
      <c r="B17" s="2"/>
      <c r="C17" s="2"/>
      <c r="L17" s="39"/>
      <c r="M17" s="39"/>
      <c r="N17" s="39"/>
    </row>
    <row r="18" spans="2:14" x14ac:dyDescent="0.2">
      <c r="B18" s="2"/>
      <c r="C18" s="2"/>
      <c r="L18" s="39"/>
      <c r="M18" s="39"/>
      <c r="N18" s="39"/>
    </row>
    <row r="19" spans="2:14" x14ac:dyDescent="0.2">
      <c r="B19" s="2"/>
      <c r="C19" s="2"/>
      <c r="D19" s="36"/>
      <c r="E19" s="37"/>
      <c r="F19" s="37"/>
      <c r="L19" s="39"/>
      <c r="M19" s="39"/>
      <c r="N19" s="39"/>
    </row>
    <row r="20" spans="2:14" x14ac:dyDescent="0.2">
      <c r="B20" s="2"/>
      <c r="C20" s="2"/>
      <c r="D20" s="36"/>
      <c r="E20" s="37"/>
      <c r="F20" s="37"/>
      <c r="L20" s="39"/>
      <c r="M20" s="39"/>
      <c r="N20" s="39"/>
    </row>
    <row r="21" spans="2:14" x14ac:dyDescent="0.2">
      <c r="B21" s="2"/>
      <c r="C21" s="2"/>
      <c r="D21" s="36"/>
      <c r="E21" s="37"/>
      <c r="F21" s="37"/>
      <c r="L21" s="39"/>
      <c r="M21" s="39"/>
      <c r="N21" s="39"/>
    </row>
    <row r="22" spans="2:14" x14ac:dyDescent="0.2">
      <c r="B22" s="2"/>
      <c r="C22" s="2"/>
      <c r="D22" s="36"/>
      <c r="E22" s="37"/>
      <c r="F22" s="37"/>
      <c r="L22" s="39"/>
      <c r="M22" s="39"/>
      <c r="N22" s="39"/>
    </row>
    <row r="23" spans="2:14" x14ac:dyDescent="0.2">
      <c r="B23" s="2"/>
      <c r="C23" s="2"/>
      <c r="D23" s="36"/>
      <c r="E23" s="37"/>
      <c r="F23" s="37"/>
      <c r="L23" s="39"/>
      <c r="M23" s="39"/>
      <c r="N23" s="39"/>
    </row>
    <row r="24" spans="2:14" x14ac:dyDescent="0.2">
      <c r="B24" s="2"/>
      <c r="C24" s="2"/>
      <c r="D24" s="36"/>
      <c r="E24" s="37"/>
      <c r="F24" s="37"/>
      <c r="L24" s="39"/>
      <c r="M24" s="39"/>
      <c r="N24" s="39"/>
    </row>
    <row r="25" spans="2:14" x14ac:dyDescent="0.2">
      <c r="B25" s="2"/>
      <c r="C25" s="2"/>
      <c r="D25" s="36"/>
      <c r="E25" s="37"/>
      <c r="F25" s="37"/>
      <c r="L25" s="39"/>
      <c r="M25" s="39"/>
      <c r="N25" s="39"/>
    </row>
    <row r="26" spans="2:14" x14ac:dyDescent="0.2">
      <c r="B26" s="2"/>
      <c r="C26" s="2"/>
      <c r="D26" s="36"/>
      <c r="E26" s="37"/>
      <c r="F26" s="37"/>
      <c r="L26" s="39"/>
      <c r="M26" s="39"/>
      <c r="N26" s="39"/>
    </row>
  </sheetData>
  <mergeCells count="6">
    <mergeCell ref="L6:N26"/>
    <mergeCell ref="L4:M4"/>
    <mergeCell ref="B2:C2"/>
    <mergeCell ref="D2:F2"/>
    <mergeCell ref="G2:J2"/>
    <mergeCell ref="L2:N2"/>
  </mergeCells>
  <dataValidations count="1">
    <dataValidation type="list" errorStyle="warning" allowBlank="1" showInputMessage="1" showErrorMessage="1" errorTitle="Mehmet KURU" error="Bu alan formüllüdür. Bu kısıma veri girişi yapmayın. Önce üye kayıt sayfasından kaydı yapın ve sonra sağ taraftaki kutucuktan üyenin ismini seçin." promptTitle="Mehmet KURU" prompt="Bu alan formüllüdür. Bu kısıma veri girişi yapmayın. Önce üye kayıt sayfasından kaydı yapın ve sonra sağ taraftaki kutucuktan üyenin ismini seçin." sqref="C3:C7">
      <formula1>"mk"</formula1>
    </dataValidation>
  </dataValidation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5</xdr:col>
                    <xdr:colOff>600075</xdr:colOff>
                    <xdr:row>1</xdr:row>
                    <xdr:rowOff>152400</xdr:rowOff>
                  </from>
                  <to>
                    <xdr:col>10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Aidat_Listesi_Aktar">
                <anchor moveWithCells="1">
                  <from>
                    <xdr:col>3</xdr:col>
                    <xdr:colOff>104775</xdr:colOff>
                    <xdr:row>2</xdr:row>
                    <xdr:rowOff>19050</xdr:rowOff>
                  </from>
                  <to>
                    <xdr:col>5</xdr:col>
                    <xdr:colOff>514350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uye_listesi_sayfasini_ac">
                <anchor moveWithCells="1">
                  <from>
                    <xdr:col>3</xdr:col>
                    <xdr:colOff>104775</xdr:colOff>
                    <xdr:row>5</xdr:row>
                    <xdr:rowOff>47625</xdr:rowOff>
                  </from>
                  <to>
                    <xdr:col>5</xdr:col>
                    <xdr:colOff>514350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aidat_defterini_ac">
                <anchor moveWithCells="1">
                  <from>
                    <xdr:col>3</xdr:col>
                    <xdr:colOff>95250</xdr:colOff>
                    <xdr:row>8</xdr:row>
                    <xdr:rowOff>76200</xdr:rowOff>
                  </from>
                  <to>
                    <xdr:col>5</xdr:col>
                    <xdr:colOff>504825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rapor_sayfasini_ac">
                <anchor moveWithCells="1">
                  <from>
                    <xdr:col>3</xdr:col>
                    <xdr:colOff>95250</xdr:colOff>
                    <xdr:row>11</xdr:row>
                    <xdr:rowOff>114300</xdr:rowOff>
                  </from>
                  <to>
                    <xdr:col>5</xdr:col>
                    <xdr:colOff>504825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0]!data_sayfasini_ac">
                <anchor moveWithCells="1">
                  <from>
                    <xdr:col>3</xdr:col>
                    <xdr:colOff>95250</xdr:colOff>
                    <xdr:row>14</xdr:row>
                    <xdr:rowOff>152400</xdr:rowOff>
                  </from>
                  <to>
                    <xdr:col>5</xdr:col>
                    <xdr:colOff>504825</xdr:colOff>
                    <xdr:row>17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LİSTE!$C$4:$C$500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B1:I5"/>
  <sheetViews>
    <sheetView showRowColHeaders="0" workbookViewId="0"/>
  </sheetViews>
  <sheetFormatPr defaultRowHeight="12.75" x14ac:dyDescent="0.2"/>
  <cols>
    <col min="1" max="1" width="4.42578125" style="1" customWidth="1"/>
    <col min="2" max="2" width="9.140625" style="22"/>
    <col min="3" max="3" width="20.28515625" style="1" customWidth="1"/>
    <col min="4" max="4" width="15.85546875" style="22" customWidth="1"/>
    <col min="5" max="5" width="16.140625" style="23" customWidth="1"/>
    <col min="6" max="6" width="13" style="22" customWidth="1"/>
    <col min="7" max="7" width="12.42578125" style="22" customWidth="1"/>
    <col min="8" max="16384" width="9.140625" style="1"/>
  </cols>
  <sheetData>
    <row r="1" spans="2:9" ht="24.75" customHeight="1" x14ac:dyDescent="0.2"/>
    <row r="2" spans="2:9" ht="29.25" customHeight="1" x14ac:dyDescent="0.2"/>
    <row r="3" spans="2:9" ht="38.25" x14ac:dyDescent="0.2">
      <c r="B3" s="24" t="s">
        <v>14</v>
      </c>
      <c r="C3" s="24" t="s">
        <v>0</v>
      </c>
      <c r="D3" s="24" t="s">
        <v>12</v>
      </c>
      <c r="E3" s="25" t="s">
        <v>9</v>
      </c>
      <c r="F3" s="24" t="s">
        <v>13</v>
      </c>
      <c r="G3" s="24" t="s">
        <v>2</v>
      </c>
      <c r="H3" s="24" t="s">
        <v>38</v>
      </c>
      <c r="I3" s="24" t="s">
        <v>39</v>
      </c>
    </row>
    <row r="4" spans="2:9" x14ac:dyDescent="0.2">
      <c r="B4" s="22">
        <v>1</v>
      </c>
      <c r="C4" s="1" t="s">
        <v>7</v>
      </c>
      <c r="D4" s="22">
        <v>99999999998</v>
      </c>
      <c r="E4" s="23">
        <v>5353915504</v>
      </c>
      <c r="F4" s="22" t="s">
        <v>15</v>
      </c>
      <c r="G4" s="22">
        <v>11</v>
      </c>
      <c r="H4" s="22">
        <v>50</v>
      </c>
      <c r="I4" s="22">
        <v>600</v>
      </c>
    </row>
    <row r="5" spans="2:9" x14ac:dyDescent="0.2">
      <c r="B5" s="22">
        <v>2</v>
      </c>
      <c r="C5" s="1" t="s">
        <v>16</v>
      </c>
      <c r="D5" s="22">
        <v>66666666666</v>
      </c>
      <c r="E5" s="23">
        <v>5531111111</v>
      </c>
      <c r="F5" s="22" t="s">
        <v>10</v>
      </c>
      <c r="G5" s="22">
        <v>23</v>
      </c>
      <c r="H5" s="22">
        <v>50</v>
      </c>
      <c r="I5" s="22">
        <v>600</v>
      </c>
    </row>
  </sheetData>
  <conditionalFormatting sqref="B3:G3">
    <cfRule type="cellIs" dxfId="36" priority="3" operator="greaterThan">
      <formula>0</formula>
    </cfRule>
  </conditionalFormatting>
  <conditionalFormatting sqref="A1:XFD1048576">
    <cfRule type="cellIs" dxfId="32" priority="2" operator="greaterThan">
      <formula>0</formula>
    </cfRule>
    <cfRule type="cellIs" dxfId="33" priority="1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giris_sayfasini_ac">
                <anchor moveWithCells="1">
                  <from>
                    <xdr:col>1</xdr:col>
                    <xdr:colOff>28575</xdr:colOff>
                    <xdr:row>0</xdr:row>
                    <xdr:rowOff>171450</xdr:rowOff>
                  </from>
                  <to>
                    <xdr:col>4</xdr:col>
                    <xdr:colOff>1076325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J8"/>
  <sheetViews>
    <sheetView showRowColHeaders="0" workbookViewId="0">
      <selection activeCell="B8" sqref="B8"/>
    </sheetView>
  </sheetViews>
  <sheetFormatPr defaultRowHeight="12.75" x14ac:dyDescent="0.2"/>
  <cols>
    <col min="1" max="1" width="7.5703125" style="22" customWidth="1"/>
    <col min="2" max="2" width="20.7109375" style="1" customWidth="1"/>
    <col min="3" max="3" width="18.42578125" style="22" customWidth="1"/>
    <col min="4" max="4" width="15.85546875" style="23" customWidth="1"/>
    <col min="5" max="5" width="12.85546875" style="22" customWidth="1"/>
    <col min="6" max="6" width="12.5703125" style="22" customWidth="1"/>
    <col min="7" max="7" width="10.140625" style="22" customWidth="1"/>
    <col min="8" max="8" width="12.28515625" style="22" customWidth="1"/>
    <col min="9" max="9" width="15.140625" style="26" customWidth="1"/>
    <col min="10" max="10" width="12.7109375" style="27" customWidth="1"/>
    <col min="11" max="16384" width="9.140625" style="1"/>
  </cols>
  <sheetData>
    <row r="1" spans="1:10" ht="23.25" customHeight="1" x14ac:dyDescent="0.2"/>
    <row r="2" spans="1:10" ht="24" customHeight="1" x14ac:dyDescent="0.2"/>
    <row r="3" spans="1:10" ht="25.5" customHeight="1" x14ac:dyDescent="0.2">
      <c r="A3" s="24" t="s">
        <v>14</v>
      </c>
      <c r="B3" s="24" t="s">
        <v>0</v>
      </c>
      <c r="C3" s="24" t="s">
        <v>12</v>
      </c>
      <c r="D3" s="25" t="s">
        <v>9</v>
      </c>
      <c r="E3" s="24" t="s">
        <v>13</v>
      </c>
      <c r="F3" s="24" t="s">
        <v>2</v>
      </c>
      <c r="G3" s="24" t="s">
        <v>3</v>
      </c>
      <c r="H3" s="24" t="s">
        <v>4</v>
      </c>
      <c r="I3" s="28" t="s">
        <v>5</v>
      </c>
      <c r="J3" s="29" t="s">
        <v>6</v>
      </c>
    </row>
    <row r="4" spans="1:10" x14ac:dyDescent="0.2">
      <c r="A4" s="22">
        <v>1</v>
      </c>
      <c r="B4" s="1" t="s">
        <v>16</v>
      </c>
      <c r="C4" s="22">
        <v>66666666666</v>
      </c>
      <c r="D4" s="23">
        <v>5531111111</v>
      </c>
      <c r="E4" s="22" t="s">
        <v>10</v>
      </c>
      <c r="F4" s="22">
        <v>23</v>
      </c>
      <c r="G4" s="22">
        <v>2019</v>
      </c>
      <c r="H4" s="22" t="s">
        <v>40</v>
      </c>
      <c r="I4" s="26">
        <v>50</v>
      </c>
      <c r="J4" s="27">
        <v>43797</v>
      </c>
    </row>
    <row r="5" spans="1:10" x14ac:dyDescent="0.2">
      <c r="A5" s="22">
        <v>2</v>
      </c>
      <c r="B5" s="1" t="s">
        <v>7</v>
      </c>
      <c r="C5" s="22">
        <v>99999999998</v>
      </c>
      <c r="D5" s="23">
        <v>5353915504</v>
      </c>
      <c r="E5" s="22" t="s">
        <v>15</v>
      </c>
      <c r="F5" s="22">
        <v>11</v>
      </c>
      <c r="G5" s="22">
        <v>2019</v>
      </c>
      <c r="H5" s="22" t="s">
        <v>11</v>
      </c>
      <c r="I5" s="26">
        <v>75</v>
      </c>
      <c r="J5" s="27">
        <v>43797</v>
      </c>
    </row>
    <row r="6" spans="1:10" x14ac:dyDescent="0.2">
      <c r="A6" s="22">
        <v>3</v>
      </c>
      <c r="B6" s="1" t="s">
        <v>16</v>
      </c>
      <c r="C6" s="22">
        <v>66666666666</v>
      </c>
      <c r="D6" s="23">
        <v>5531111111</v>
      </c>
      <c r="E6" s="22" t="s">
        <v>10</v>
      </c>
      <c r="F6" s="22">
        <v>23</v>
      </c>
      <c r="G6" s="22">
        <v>2019</v>
      </c>
      <c r="H6" s="22" t="s">
        <v>18</v>
      </c>
      <c r="I6" s="26">
        <v>15</v>
      </c>
      <c r="J6" s="27">
        <v>43798</v>
      </c>
    </row>
    <row r="7" spans="1:10" x14ac:dyDescent="0.2">
      <c r="A7" s="22">
        <v>4</v>
      </c>
      <c r="B7" s="1" t="s">
        <v>16</v>
      </c>
      <c r="C7" s="22">
        <v>66666666666</v>
      </c>
      <c r="D7" s="23">
        <v>5531111111</v>
      </c>
      <c r="E7" s="22" t="s">
        <v>10</v>
      </c>
      <c r="F7" s="22">
        <v>23</v>
      </c>
      <c r="G7" s="22">
        <v>2019</v>
      </c>
      <c r="H7" s="22" t="s">
        <v>11</v>
      </c>
      <c r="I7" s="26">
        <v>15</v>
      </c>
      <c r="J7" s="27">
        <v>43798</v>
      </c>
    </row>
    <row r="8" spans="1:10" x14ac:dyDescent="0.2">
      <c r="A8" s="22">
        <v>5</v>
      </c>
      <c r="B8" s="1" t="s">
        <v>7</v>
      </c>
      <c r="C8" s="22">
        <v>99999999998</v>
      </c>
      <c r="D8" s="23">
        <v>5353915504</v>
      </c>
      <c r="E8" s="22" t="s">
        <v>15</v>
      </c>
      <c r="F8" s="22">
        <v>11</v>
      </c>
      <c r="G8" s="22">
        <v>2019</v>
      </c>
      <c r="H8" s="22" t="s">
        <v>11</v>
      </c>
      <c r="I8" s="26">
        <v>15</v>
      </c>
      <c r="J8" s="27">
        <v>43799</v>
      </c>
    </row>
  </sheetData>
  <sortState ref="B4:J8">
    <sortCondition ref="J4"/>
  </sortState>
  <conditionalFormatting sqref="A1:XFD1048576">
    <cfRule type="cellIs" dxfId="29" priority="2" operator="greaterThan">
      <formula>0</formula>
    </cfRule>
    <cfRule type="cellIs" dxfId="30" priority="1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giris_sayfasini_ac">
                <anchor moveWithCells="1">
                  <from>
                    <xdr:col>2</xdr:col>
                    <xdr:colOff>809625</xdr:colOff>
                    <xdr:row>0</xdr:row>
                    <xdr:rowOff>114300</xdr:rowOff>
                  </from>
                  <to>
                    <xdr:col>5</xdr:col>
                    <xdr:colOff>9525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B1:K7"/>
  <sheetViews>
    <sheetView showRowColHeaders="0" workbookViewId="0">
      <selection activeCell="E10" sqref="E10"/>
    </sheetView>
  </sheetViews>
  <sheetFormatPr defaultRowHeight="12.75" x14ac:dyDescent="0.2"/>
  <cols>
    <col min="1" max="1" width="3.42578125" style="1" customWidth="1"/>
    <col min="2" max="2" width="9.140625" style="22"/>
    <col min="3" max="3" width="16.5703125" style="1" customWidth="1"/>
    <col min="4" max="4" width="15.7109375" style="1" customWidth="1"/>
    <col min="5" max="5" width="17.140625" style="1" customWidth="1"/>
    <col min="6" max="10" width="9.140625" style="1"/>
    <col min="11" max="11" width="11.85546875" style="1" customWidth="1"/>
    <col min="12" max="12" width="5.140625" style="1" customWidth="1"/>
    <col min="13" max="16384" width="9.140625" style="1"/>
  </cols>
  <sheetData>
    <row r="1" spans="2:11" ht="25.5" x14ac:dyDescent="0.2">
      <c r="B1" s="45" t="s">
        <v>14</v>
      </c>
      <c r="C1" s="45" t="s">
        <v>0</v>
      </c>
      <c r="D1" s="45" t="s">
        <v>12</v>
      </c>
      <c r="E1" s="46" t="s">
        <v>9</v>
      </c>
      <c r="F1" s="45" t="s">
        <v>13</v>
      </c>
      <c r="G1" s="45" t="s">
        <v>2</v>
      </c>
      <c r="H1" s="45" t="s">
        <v>3</v>
      </c>
      <c r="I1" s="45" t="s">
        <v>4</v>
      </c>
      <c r="J1" s="47" t="s">
        <v>5</v>
      </c>
      <c r="K1" s="48" t="s">
        <v>6</v>
      </c>
    </row>
    <row r="2" spans="2:11" x14ac:dyDescent="0.2">
      <c r="B2" s="40">
        <v>1</v>
      </c>
      <c r="C2" s="41" t="s">
        <v>7</v>
      </c>
      <c r="D2" s="40"/>
      <c r="E2" s="42"/>
      <c r="F2" s="40"/>
      <c r="G2" s="40"/>
      <c r="H2" s="40"/>
      <c r="I2" s="40"/>
      <c r="J2" s="43"/>
      <c r="K2" s="44"/>
    </row>
    <row r="3" spans="2:11" ht="37.5" customHeight="1" x14ac:dyDescent="0.2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ht="25.5" x14ac:dyDescent="0.2">
      <c r="B4" s="30" t="s">
        <v>14</v>
      </c>
      <c r="C4" s="30" t="s">
        <v>0</v>
      </c>
      <c r="D4" s="30" t="s">
        <v>12</v>
      </c>
      <c r="E4" s="31" t="s">
        <v>9</v>
      </c>
      <c r="F4" s="30" t="s">
        <v>13</v>
      </c>
      <c r="G4" s="30" t="s">
        <v>2</v>
      </c>
      <c r="H4" s="30" t="s">
        <v>3</v>
      </c>
      <c r="I4" s="30" t="s">
        <v>4</v>
      </c>
      <c r="J4" s="32" t="s">
        <v>5</v>
      </c>
      <c r="K4" s="33" t="s">
        <v>6</v>
      </c>
    </row>
    <row r="5" spans="2:11" x14ac:dyDescent="0.2">
      <c r="B5" s="22">
        <v>1</v>
      </c>
      <c r="C5" s="1" t="s">
        <v>7</v>
      </c>
      <c r="D5" s="22">
        <v>99999999998</v>
      </c>
      <c r="E5" s="23">
        <v>5353915504</v>
      </c>
      <c r="F5" s="22" t="s">
        <v>15</v>
      </c>
      <c r="G5" s="22">
        <v>11</v>
      </c>
      <c r="H5" s="22">
        <v>2019</v>
      </c>
      <c r="I5" s="22" t="s">
        <v>11</v>
      </c>
      <c r="J5" s="26">
        <v>75</v>
      </c>
      <c r="K5" s="27">
        <v>43797</v>
      </c>
    </row>
    <row r="6" spans="2:11" x14ac:dyDescent="0.2">
      <c r="D6" s="22"/>
      <c r="E6" s="23"/>
      <c r="F6" s="22"/>
      <c r="G6" s="22"/>
      <c r="H6" s="22"/>
      <c r="I6" s="22"/>
      <c r="J6" s="26"/>
      <c r="K6" s="27"/>
    </row>
    <row r="7" spans="2:11" x14ac:dyDescent="0.2">
      <c r="D7" s="22"/>
      <c r="E7" s="23"/>
      <c r="F7" s="22"/>
      <c r="G7" s="22"/>
      <c r="H7" s="22"/>
      <c r="I7" s="22"/>
      <c r="J7" s="26"/>
      <c r="K7" s="27"/>
    </row>
  </sheetData>
  <sortState ref="C5:K7">
    <sortCondition ref="F5"/>
  </sortState>
  <mergeCells count="1">
    <mergeCell ref="B3:K3"/>
  </mergeCells>
  <conditionalFormatting sqref="C5:K5">
    <cfRule type="cellIs" dxfId="26" priority="15" operator="greaterThan">
      <formula>0</formula>
    </cfRule>
  </conditionalFormatting>
  <conditionalFormatting sqref="A5:XFD1048576 A1:A4 L1:XFD4">
    <cfRule type="cellIs" dxfId="25" priority="9" operator="greaterThan">
      <formula>0</formula>
    </cfRule>
  </conditionalFormatting>
  <conditionalFormatting sqref="A5:XFD1048576 A1:A4 L1:XFD4">
    <cfRule type="cellIs" dxfId="18" priority="1" operator="greaterThan">
      <formula>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Button 2">
              <controlPr defaultSize="0" print="0" autoFill="0" autoPict="0" macro="[0]!rapor_al">
                <anchor moveWithCells="1">
                  <from>
                    <xdr:col>9</xdr:col>
                    <xdr:colOff>9525</xdr:colOff>
                    <xdr:row>2</xdr:row>
                    <xdr:rowOff>9525</xdr:rowOff>
                  </from>
                  <to>
                    <xdr:col>10</xdr:col>
                    <xdr:colOff>781050</xdr:colOff>
                    <xdr:row>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" name="Button 4">
              <controlPr defaultSize="0" print="0" autoFill="0" autoPict="0" macro="[0]!giris_sayfasini_ac">
                <anchor moveWithCells="1">
                  <from>
                    <xdr:col>1</xdr:col>
                    <xdr:colOff>9525</xdr:colOff>
                    <xdr:row>2</xdr:row>
                    <xdr:rowOff>9525</xdr:rowOff>
                  </from>
                  <to>
                    <xdr:col>2</xdr:col>
                    <xdr:colOff>1019175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LİSTE!C4:C500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T104"/>
  <sheetViews>
    <sheetView showRowColHeaders="0" showZeros="0" workbookViewId="0"/>
  </sheetViews>
  <sheetFormatPr defaultRowHeight="12.75" x14ac:dyDescent="0.2"/>
  <cols>
    <col min="1" max="1" width="3.28515625" style="1" customWidth="1"/>
    <col min="2" max="2" width="9.140625" style="1"/>
    <col min="3" max="3" width="24" style="1" customWidth="1"/>
    <col min="4" max="16384" width="9.140625" style="1"/>
  </cols>
  <sheetData>
    <row r="1" spans="2:20" ht="24.75" customHeight="1" x14ac:dyDescent="0.2"/>
    <row r="2" spans="2:20" ht="21.75" customHeight="1" thickBot="1" x14ac:dyDescent="0.25"/>
    <row r="3" spans="2:20" ht="16.5" thickBot="1" x14ac:dyDescent="0.3">
      <c r="B3" s="19" t="s">
        <v>20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</row>
    <row r="4" spans="2:20" ht="45.75" thickBot="1" x14ac:dyDescent="0.25">
      <c r="B4" s="11" t="s">
        <v>21</v>
      </c>
      <c r="C4" s="12" t="s">
        <v>22</v>
      </c>
      <c r="D4" s="12" t="s">
        <v>3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2" t="s">
        <v>28</v>
      </c>
      <c r="K4" s="12" t="s">
        <v>29</v>
      </c>
      <c r="L4" s="12" t="s">
        <v>30</v>
      </c>
      <c r="M4" s="12" t="s">
        <v>31</v>
      </c>
      <c r="N4" s="12" t="s">
        <v>32</v>
      </c>
      <c r="O4" s="12" t="s">
        <v>33</v>
      </c>
      <c r="P4" s="12" t="s">
        <v>34</v>
      </c>
      <c r="Q4" s="12" t="s">
        <v>19</v>
      </c>
      <c r="R4" s="12" t="s">
        <v>35</v>
      </c>
      <c r="S4" s="12" t="s">
        <v>36</v>
      </c>
      <c r="T4" s="13" t="s">
        <v>37</v>
      </c>
    </row>
    <row r="5" spans="2:20" x14ac:dyDescent="0.2">
      <c r="B5" s="14">
        <f>LİSTE!B4</f>
        <v>1</v>
      </c>
      <c r="C5" s="14" t="str">
        <f>LİSTE!C4</f>
        <v>Mehmet KURU</v>
      </c>
      <c r="D5" s="15">
        <f ca="1">IF(B5&gt;0,YEAR(TODAY()),0)</f>
        <v>2019</v>
      </c>
      <c r="E5" s="15">
        <f>LİSTE!H4</f>
        <v>50</v>
      </c>
      <c r="F5" s="16">
        <f>IF(C5=0,0,E5*12)</f>
        <v>600</v>
      </c>
      <c r="G5" s="16">
        <f>SUMPRODUCT((DEFTER!$B$4:$B$1004=C5)*(DEFTER!$H$4:$H$1004=$G$4)*(DEFTER!$I$4:$I$1004))</f>
        <v>0</v>
      </c>
      <c r="H5" s="16">
        <f>SUMPRODUCT((DEFTER!$B$4:$B$1004=C5)*(DEFTER!$H$4:$H$1004=$H$4)*(DEFTER!$I$4:$I$1004))</f>
        <v>0</v>
      </c>
      <c r="I5" s="16">
        <f>SUMPRODUCT((DEFTER!$B$4:$B$1004=C5)*(DEFTER!$H$4:$H$1004=$I$4)*(DEFTER!$I$4:$I$1004))</f>
        <v>0</v>
      </c>
      <c r="J5" s="16">
        <f>SUMPRODUCT((DEFTER!$B$4:$B$1004=C5)*(DEFTER!$H$4:$J$1004=$J$4)*(DEFTER!$I$4:$I$1004))</f>
        <v>0</v>
      </c>
      <c r="K5" s="16">
        <f>SUMPRODUCT((DEFTER!$B$4:$B$1004=C5)*(DEFTER!$H$4:$I$1004=$K$4)*(DEFTER!$I$4:$I$1004))</f>
        <v>0</v>
      </c>
      <c r="L5" s="16">
        <f>SUMPRODUCT((DEFTER!$B$4:$B$1004=C5)*(DEFTER!$H$4:$I$1004=$L$4)*(DEFTER!$I$4:$I$1004))</f>
        <v>0</v>
      </c>
      <c r="M5" s="16">
        <f>SUMPRODUCT((DEFTER!$B$4:$B$1004=C5)*(DEFTER!$H$4:$I$1004=$M$4)*(DEFTER!$I$4:$I$1004))</f>
        <v>0</v>
      </c>
      <c r="N5" s="16">
        <f>SUMPRODUCT((DEFTER!$B$4:$B$1004=C5)*(DEFTER!$H$4:$I$1004=$N$4)*(DEFTER!$I$4:$I$1004))</f>
        <v>0</v>
      </c>
      <c r="O5" s="16">
        <f>SUMPRODUCT((DEFTER!$B$4:$B$1004=C5)*(DEFTER!$H$4:$I$1004=$O$4)*(DEFTER!$I$4:$I$1004))</f>
        <v>0</v>
      </c>
      <c r="P5" s="16">
        <f>SUMPRODUCT((DEFTER!$B$4:$B$1004=C5)*(DEFTER!$H$4:$I$1004=$P$4)*(DEFTER!$I$4:$I$1004))</f>
        <v>0</v>
      </c>
      <c r="Q5" s="16">
        <f>SUMPRODUCT((DEFTER!$B$4:$B$1004=C5)*(DEFTER!$H$4:$I$1004=$Q$4)*(DEFTER!$I$4:$I$1004))</f>
        <v>90</v>
      </c>
      <c r="R5" s="16">
        <f>SUMPRODUCT((DEFTER!$B$4:$B$1004=C5)*(DEFTER!$H$4:$I$1004=$R$4)*(DEFTER!$I$4:$I$1004))</f>
        <v>0</v>
      </c>
      <c r="S5" s="16">
        <f t="shared" ref="S5:S68" si="0">SUM(G5:R5)</f>
        <v>90</v>
      </c>
      <c r="T5" s="17">
        <f>IF(C5=0,0,F5-S5)</f>
        <v>510</v>
      </c>
    </row>
    <row r="6" spans="2:20" x14ac:dyDescent="0.2">
      <c r="B6" s="14">
        <f>LİSTE!B5</f>
        <v>2</v>
      </c>
      <c r="C6" s="14" t="str">
        <f>LİSTE!C5</f>
        <v>Sena YILMAZ</v>
      </c>
      <c r="D6" s="15">
        <f t="shared" ref="D6:D69" ca="1" si="1">IF(B6&gt;0,YEAR(TODAY()),0)</f>
        <v>2019</v>
      </c>
      <c r="E6" s="15">
        <f>LİSTE!H5</f>
        <v>50</v>
      </c>
      <c r="F6" s="16">
        <f t="shared" ref="F6:F69" si="2">IF(C6=0,0,E6*12)</f>
        <v>600</v>
      </c>
      <c r="G6" s="16">
        <f>SUMPRODUCT((DEFTER!$B$4:$B$1004=C6)*(DEFTER!$H$4:$H$1004=$G$4)*(DEFTER!$I$4:$I$1004))</f>
        <v>0</v>
      </c>
      <c r="H6" s="16">
        <f>SUMPRODUCT((DEFTER!$B$4:$B$1004=C6)*(DEFTER!$H$4:$H$1004=$H$4)*(DEFTER!$I$4:$I$1004))</f>
        <v>50</v>
      </c>
      <c r="I6" s="16">
        <f>SUMPRODUCT((DEFTER!$B$4:$B$1004=C6)*(DEFTER!$H$4:$H$1004=$I$4)*(DEFTER!$I$4:$I$1004))</f>
        <v>0</v>
      </c>
      <c r="J6" s="16">
        <f>SUMPRODUCT((DEFTER!$B$4:$B$1004=C6)*(DEFTER!$H$4:$J$1004=$J$4)*(DEFTER!$I$4:$I$1004))</f>
        <v>0</v>
      </c>
      <c r="K6" s="16">
        <f>SUMPRODUCT((DEFTER!$B$4:$B$1004=C6)*(DEFTER!$H$4:$I$1004=$K$4)*(DEFTER!$I$4:$I$1004))</f>
        <v>0</v>
      </c>
      <c r="L6" s="16">
        <f>SUMPRODUCT((DEFTER!$B$4:$B$1004=C6)*(DEFTER!$H$4:$I$1004=$L$4)*(DEFTER!$I$4:$I$1004))</f>
        <v>0</v>
      </c>
      <c r="M6" s="16">
        <f>SUMPRODUCT((DEFTER!$B$4:$B$1004=C6)*(DEFTER!$H$4:$I$1004=$M$4)*(DEFTER!$I$4:$I$1004))</f>
        <v>0</v>
      </c>
      <c r="N6" s="16">
        <f>SUMPRODUCT((DEFTER!$B$4:$B$1004=C6)*(DEFTER!$H$4:$I$1004=$N$4)*(DEFTER!$I$4:$I$1004))</f>
        <v>0</v>
      </c>
      <c r="O6" s="16">
        <f>SUMPRODUCT((DEFTER!$B$4:$B$1004=C6)*(DEFTER!$H$4:$I$1004=$O$4)*(DEFTER!$I$4:$I$1004))</f>
        <v>0</v>
      </c>
      <c r="P6" s="16">
        <f>SUMPRODUCT((DEFTER!$B$4:$B$1004=C6)*(DEFTER!$H$4:$I$1004=$P$4)*(DEFTER!$I$4:$I$1004))</f>
        <v>0</v>
      </c>
      <c r="Q6" s="16">
        <f>SUMPRODUCT((DEFTER!$B$4:$B$1004=C6)*(DEFTER!$H$4:$I$1004=$Q$4)*(DEFTER!$I$4:$I$1004))</f>
        <v>15</v>
      </c>
      <c r="R6" s="16">
        <f>SUMPRODUCT((DEFTER!$B$4:$B$1004=C6)*(DEFTER!$H$4:$I$1004=$R$4)*(DEFTER!$I$4:$I$1004))</f>
        <v>15</v>
      </c>
      <c r="S6" s="16">
        <f t="shared" si="0"/>
        <v>80</v>
      </c>
      <c r="T6" s="17">
        <f t="shared" ref="T6:T69" si="3">IF(C6=0,0,F6-S6)</f>
        <v>520</v>
      </c>
    </row>
    <row r="7" spans="2:20" x14ac:dyDescent="0.2">
      <c r="B7" s="14">
        <f>LİSTE!B6</f>
        <v>0</v>
      </c>
      <c r="C7" s="14">
        <f>LİSTE!C6</f>
        <v>0</v>
      </c>
      <c r="D7" s="15">
        <f t="shared" ca="1" si="1"/>
        <v>0</v>
      </c>
      <c r="E7" s="15">
        <f>LİSTE!H6</f>
        <v>0</v>
      </c>
      <c r="F7" s="16">
        <f t="shared" si="2"/>
        <v>0</v>
      </c>
      <c r="G7" s="16">
        <f>SUMPRODUCT((DEFTER!$B$4:$B$1004=C7)*(DEFTER!$H$4:$H$1004=$G$4)*(DEFTER!$I$4:$I$1004))</f>
        <v>0</v>
      </c>
      <c r="H7" s="16">
        <f>SUMPRODUCT((DEFTER!$B$4:$B$1004=C7)*(DEFTER!$H$4:$H$1004=$H$4)*(DEFTER!$I$4:$I$1004))</f>
        <v>0</v>
      </c>
      <c r="I7" s="16">
        <f>SUMPRODUCT((DEFTER!$B$4:$B$1004=C7)*(DEFTER!$H$4:$H$1004=$I$4)*(DEFTER!$I$4:$I$1004))</f>
        <v>0</v>
      </c>
      <c r="J7" s="16">
        <f>SUMPRODUCT((DEFTER!$B$4:$B$1004=C7)*(DEFTER!$H$4:$J$1004=$J$4)*(DEFTER!$I$4:$I$1004))</f>
        <v>0</v>
      </c>
      <c r="K7" s="16">
        <f>SUMPRODUCT((DEFTER!$B$4:$B$1004=C7)*(DEFTER!$H$4:$I$1004=$K$4)*(DEFTER!$I$4:$I$1004))</f>
        <v>0</v>
      </c>
      <c r="L7" s="16">
        <f>SUMPRODUCT((DEFTER!$B$4:$B$1004=C7)*(DEFTER!$H$4:$I$1004=$L$4)*(DEFTER!$I$4:$I$1004))</f>
        <v>0</v>
      </c>
      <c r="M7" s="16">
        <f>SUMPRODUCT((DEFTER!$B$4:$B$1004=C7)*(DEFTER!$H$4:$I$1004=$M$4)*(DEFTER!$I$4:$I$1004))</f>
        <v>0</v>
      </c>
      <c r="N7" s="16">
        <f>SUMPRODUCT((DEFTER!$B$4:$B$1004=C7)*(DEFTER!$H$4:$I$1004=$N$4)*(DEFTER!$I$4:$I$1004))</f>
        <v>0</v>
      </c>
      <c r="O7" s="16">
        <f>SUMPRODUCT((DEFTER!$B$4:$B$1004=C7)*(DEFTER!$H$4:$I$1004=$O$4)*(DEFTER!$I$4:$I$1004))</f>
        <v>0</v>
      </c>
      <c r="P7" s="16">
        <f>SUMPRODUCT((DEFTER!$B$4:$B$1004=C7)*(DEFTER!$H$4:$I$1004=$P$4)*(DEFTER!$I$4:$I$1004))</f>
        <v>0</v>
      </c>
      <c r="Q7" s="16">
        <f>SUMPRODUCT((DEFTER!$B$4:$B$1004=C7)*(DEFTER!$H$4:$I$1004=$Q$4)*(DEFTER!$I$4:$I$1004))</f>
        <v>0</v>
      </c>
      <c r="R7" s="16">
        <f>SUMPRODUCT((DEFTER!$B$4:$B$1004=C7)*(DEFTER!$H$4:$I$1004=$R$4)*(DEFTER!$I$4:$I$1004))</f>
        <v>0</v>
      </c>
      <c r="S7" s="16">
        <f t="shared" si="0"/>
        <v>0</v>
      </c>
      <c r="T7" s="17">
        <f t="shared" si="3"/>
        <v>0</v>
      </c>
    </row>
    <row r="8" spans="2:20" x14ac:dyDescent="0.2">
      <c r="B8" s="14">
        <f>LİSTE!B7</f>
        <v>0</v>
      </c>
      <c r="C8" s="14">
        <f>LİSTE!C7</f>
        <v>0</v>
      </c>
      <c r="D8" s="15">
        <f t="shared" ca="1" si="1"/>
        <v>0</v>
      </c>
      <c r="E8" s="15">
        <f>LİSTE!H7</f>
        <v>0</v>
      </c>
      <c r="F8" s="16">
        <f t="shared" si="2"/>
        <v>0</v>
      </c>
      <c r="G8" s="16">
        <f>SUMPRODUCT((DEFTER!$B$4:$B$1004=C8)*(DEFTER!$H$4:$H$1004=$G$4)*(DEFTER!$I$4:$I$1004))</f>
        <v>0</v>
      </c>
      <c r="H8" s="16">
        <f>SUMPRODUCT((DEFTER!$B$4:$B$1004=C8)*(DEFTER!$H$4:$H$1004=$H$4)*(DEFTER!$I$4:$I$1004))</f>
        <v>0</v>
      </c>
      <c r="I8" s="16">
        <f>SUMPRODUCT((DEFTER!$B$4:$B$1004=C8)*(DEFTER!$H$4:$H$1004=$I$4)*(DEFTER!$I$4:$I$1004))</f>
        <v>0</v>
      </c>
      <c r="J8" s="16">
        <f>SUMPRODUCT((DEFTER!$B$4:$B$1004=C8)*(DEFTER!$H$4:$J$1004=$J$4)*(DEFTER!$I$4:$I$1004))</f>
        <v>0</v>
      </c>
      <c r="K8" s="16">
        <f>SUMPRODUCT((DEFTER!$B$4:$B$1004=C8)*(DEFTER!$H$4:$I$1004=$K$4)*(DEFTER!$I$4:$I$1004))</f>
        <v>0</v>
      </c>
      <c r="L8" s="16">
        <f>SUMPRODUCT((DEFTER!$B$4:$B$1004=C8)*(DEFTER!$H$4:$I$1004=$L$4)*(DEFTER!$I$4:$I$1004))</f>
        <v>0</v>
      </c>
      <c r="M8" s="16">
        <f>SUMPRODUCT((DEFTER!$B$4:$B$1004=C8)*(DEFTER!$H$4:$I$1004=$M$4)*(DEFTER!$I$4:$I$1004))</f>
        <v>0</v>
      </c>
      <c r="N8" s="16">
        <f>SUMPRODUCT((DEFTER!$B$4:$B$1004=C8)*(DEFTER!$H$4:$I$1004=$N$4)*(DEFTER!$I$4:$I$1004))</f>
        <v>0</v>
      </c>
      <c r="O8" s="16">
        <f>SUMPRODUCT((DEFTER!$B$4:$B$1004=C8)*(DEFTER!$H$4:$I$1004=$O$4)*(DEFTER!$I$4:$I$1004))</f>
        <v>0</v>
      </c>
      <c r="P8" s="16">
        <f>SUMPRODUCT((DEFTER!$B$4:$B$1004=C8)*(DEFTER!$H$4:$I$1004=$P$4)*(DEFTER!$I$4:$I$1004))</f>
        <v>0</v>
      </c>
      <c r="Q8" s="16">
        <f>SUMPRODUCT((DEFTER!$B$4:$B$1004=C8)*(DEFTER!$H$4:$I$1004=$Q$4)*(DEFTER!$I$4:$I$1004))</f>
        <v>0</v>
      </c>
      <c r="R8" s="16">
        <f>SUMPRODUCT((DEFTER!$B$4:$B$1004=C8)*(DEFTER!$H$4:$I$1004=$R$4)*(DEFTER!$I$4:$I$1004))</f>
        <v>0</v>
      </c>
      <c r="S8" s="16">
        <f t="shared" si="0"/>
        <v>0</v>
      </c>
      <c r="T8" s="17">
        <f t="shared" si="3"/>
        <v>0</v>
      </c>
    </row>
    <row r="9" spans="2:20" x14ac:dyDescent="0.2">
      <c r="B9" s="14">
        <f>LİSTE!B8</f>
        <v>0</v>
      </c>
      <c r="C9" s="14">
        <f>LİSTE!C8</f>
        <v>0</v>
      </c>
      <c r="D9" s="15">
        <f t="shared" ca="1" si="1"/>
        <v>0</v>
      </c>
      <c r="E9" s="15">
        <f>LİSTE!H8</f>
        <v>0</v>
      </c>
      <c r="F9" s="16">
        <f t="shared" si="2"/>
        <v>0</v>
      </c>
      <c r="G9" s="16">
        <f>SUMPRODUCT((DEFTER!$B$4:$B$1004=C9)*(DEFTER!$H$4:$H$1004=$G$4)*(DEFTER!$I$4:$I$1004))</f>
        <v>0</v>
      </c>
      <c r="H9" s="16">
        <f>SUMPRODUCT((DEFTER!$B$4:$B$1004=C9)*(DEFTER!$H$4:$H$1004=$H$4)*(DEFTER!$I$4:$I$1004))</f>
        <v>0</v>
      </c>
      <c r="I9" s="16">
        <f>SUMPRODUCT((DEFTER!$B$4:$B$1004=C9)*(DEFTER!$H$4:$H$1004=$I$4)*(DEFTER!$I$4:$I$1004))</f>
        <v>0</v>
      </c>
      <c r="J9" s="16">
        <f>SUMPRODUCT((DEFTER!$B$4:$B$1004=C9)*(DEFTER!$H$4:$J$1004=$J$4)*(DEFTER!$I$4:$I$1004))</f>
        <v>0</v>
      </c>
      <c r="K9" s="16">
        <f>SUMPRODUCT((DEFTER!$B$4:$B$1004=C9)*(DEFTER!$H$4:$I$1004=$K$4)*(DEFTER!$I$4:$I$1004))</f>
        <v>0</v>
      </c>
      <c r="L9" s="16">
        <f>SUMPRODUCT((DEFTER!$B$4:$B$1004=C9)*(DEFTER!$H$4:$I$1004=$L$4)*(DEFTER!$I$4:$I$1004))</f>
        <v>0</v>
      </c>
      <c r="M9" s="16">
        <f>SUMPRODUCT((DEFTER!$B$4:$B$1004=C9)*(DEFTER!$H$4:$I$1004=$M$4)*(DEFTER!$I$4:$I$1004))</f>
        <v>0</v>
      </c>
      <c r="N9" s="16">
        <f>SUMPRODUCT((DEFTER!$B$4:$B$1004=C9)*(DEFTER!$H$4:$I$1004=$N$4)*(DEFTER!$I$4:$I$1004))</f>
        <v>0</v>
      </c>
      <c r="O9" s="16">
        <f>SUMPRODUCT((DEFTER!$B$4:$B$1004=C9)*(DEFTER!$H$4:$I$1004=$O$4)*(DEFTER!$I$4:$I$1004))</f>
        <v>0</v>
      </c>
      <c r="P9" s="16">
        <f>SUMPRODUCT((DEFTER!$B$4:$B$1004=C9)*(DEFTER!$H$4:$I$1004=$P$4)*(DEFTER!$I$4:$I$1004))</f>
        <v>0</v>
      </c>
      <c r="Q9" s="16">
        <f>SUMPRODUCT((DEFTER!$B$4:$B$1004=C9)*(DEFTER!$H$4:$I$1004=$Q$4)*(DEFTER!$I$4:$I$1004))</f>
        <v>0</v>
      </c>
      <c r="R9" s="16">
        <f>SUMPRODUCT((DEFTER!$B$4:$B$1004=C9)*(DEFTER!$H$4:$I$1004=$R$4)*(DEFTER!$I$4:$I$1004))</f>
        <v>0</v>
      </c>
      <c r="S9" s="16">
        <f t="shared" si="0"/>
        <v>0</v>
      </c>
      <c r="T9" s="17">
        <f t="shared" si="3"/>
        <v>0</v>
      </c>
    </row>
    <row r="10" spans="2:20" x14ac:dyDescent="0.2">
      <c r="B10" s="14">
        <f>LİSTE!B9</f>
        <v>0</v>
      </c>
      <c r="C10" s="14">
        <f>LİSTE!C9</f>
        <v>0</v>
      </c>
      <c r="D10" s="15">
        <f t="shared" ca="1" si="1"/>
        <v>0</v>
      </c>
      <c r="E10" s="15">
        <f>LİSTE!H9</f>
        <v>0</v>
      </c>
      <c r="F10" s="16">
        <f t="shared" si="2"/>
        <v>0</v>
      </c>
      <c r="G10" s="16">
        <f>SUMPRODUCT((DEFTER!$B$4:$B$1004=C10)*(DEFTER!$H$4:$H$1004=$G$4)*(DEFTER!$I$4:$I$1004))</f>
        <v>0</v>
      </c>
      <c r="H10" s="16">
        <f>SUMPRODUCT((DEFTER!$B$4:$B$1004=C10)*(DEFTER!$H$4:$H$1004=$H$4)*(DEFTER!$I$4:$I$1004))</f>
        <v>0</v>
      </c>
      <c r="I10" s="16">
        <f>SUMPRODUCT((DEFTER!$B$4:$B$1004=C10)*(DEFTER!$H$4:$H$1004=$I$4)*(DEFTER!$I$4:$I$1004))</f>
        <v>0</v>
      </c>
      <c r="J10" s="16">
        <f>SUMPRODUCT((DEFTER!$B$4:$B$1004=C10)*(DEFTER!$H$4:$J$1004=$J$4)*(DEFTER!$I$4:$I$1004))</f>
        <v>0</v>
      </c>
      <c r="K10" s="16">
        <f>SUMPRODUCT((DEFTER!$B$4:$B$1004=C10)*(DEFTER!$H$4:$I$1004=$K$4)*(DEFTER!$I$4:$I$1004))</f>
        <v>0</v>
      </c>
      <c r="L10" s="16">
        <f>SUMPRODUCT((DEFTER!$B$4:$B$1004=C10)*(DEFTER!$H$4:$I$1004=$L$4)*(DEFTER!$I$4:$I$1004))</f>
        <v>0</v>
      </c>
      <c r="M10" s="16">
        <f>SUMPRODUCT((DEFTER!$B$4:$B$1004=C10)*(DEFTER!$H$4:$I$1004=$M$4)*(DEFTER!$I$4:$I$1004))</f>
        <v>0</v>
      </c>
      <c r="N10" s="16">
        <f>SUMPRODUCT((DEFTER!$B$4:$B$1004=C10)*(DEFTER!$H$4:$I$1004=$N$4)*(DEFTER!$I$4:$I$1004))</f>
        <v>0</v>
      </c>
      <c r="O10" s="16">
        <f>SUMPRODUCT((DEFTER!$B$4:$B$1004=C10)*(DEFTER!$H$4:$I$1004=$O$4)*(DEFTER!$I$4:$I$1004))</f>
        <v>0</v>
      </c>
      <c r="P10" s="16">
        <f>SUMPRODUCT((DEFTER!$B$4:$B$1004=C10)*(DEFTER!$H$4:$I$1004=$P$4)*(DEFTER!$I$4:$I$1004))</f>
        <v>0</v>
      </c>
      <c r="Q10" s="16">
        <f>SUMPRODUCT((DEFTER!$B$4:$B$1004=C10)*(DEFTER!$H$4:$I$1004=$Q$4)*(DEFTER!$I$4:$I$1004))</f>
        <v>0</v>
      </c>
      <c r="R10" s="16">
        <f>SUMPRODUCT((DEFTER!$B$4:$B$1004=C10)*(DEFTER!$H$4:$I$1004=$R$4)*(DEFTER!$I$4:$I$1004))</f>
        <v>0</v>
      </c>
      <c r="S10" s="16">
        <f t="shared" si="0"/>
        <v>0</v>
      </c>
      <c r="T10" s="17">
        <f t="shared" si="3"/>
        <v>0</v>
      </c>
    </row>
    <row r="11" spans="2:20" x14ac:dyDescent="0.2">
      <c r="B11" s="14">
        <f>LİSTE!B10</f>
        <v>0</v>
      </c>
      <c r="C11" s="14">
        <f>LİSTE!C10</f>
        <v>0</v>
      </c>
      <c r="D11" s="15">
        <f t="shared" ca="1" si="1"/>
        <v>0</v>
      </c>
      <c r="E11" s="15">
        <f>LİSTE!H10</f>
        <v>0</v>
      </c>
      <c r="F11" s="16">
        <f t="shared" si="2"/>
        <v>0</v>
      </c>
      <c r="G11" s="16">
        <f>SUMPRODUCT((DEFTER!$B$4:$B$1004=C11)*(DEFTER!$H$4:$H$1004=$G$4)*(DEFTER!$I$4:$I$1004))</f>
        <v>0</v>
      </c>
      <c r="H11" s="16">
        <f>SUMPRODUCT((DEFTER!$B$4:$B$1004=C11)*(DEFTER!$H$4:$H$1004=$H$4)*(DEFTER!$I$4:$I$1004))</f>
        <v>0</v>
      </c>
      <c r="I11" s="16">
        <f>SUMPRODUCT((DEFTER!$B$4:$B$1004=C11)*(DEFTER!$H$4:$H$1004=$I$4)*(DEFTER!$I$4:$I$1004))</f>
        <v>0</v>
      </c>
      <c r="J11" s="16">
        <f>SUMPRODUCT((DEFTER!$B$4:$B$1004=C11)*(DEFTER!$H$4:$J$1004=$J$4)*(DEFTER!$I$4:$I$1004))</f>
        <v>0</v>
      </c>
      <c r="K11" s="16">
        <f>SUMPRODUCT((DEFTER!$B$4:$B$1004=C11)*(DEFTER!$H$4:$I$1004=$K$4)*(DEFTER!$I$4:$I$1004))</f>
        <v>0</v>
      </c>
      <c r="L11" s="16">
        <f>SUMPRODUCT((DEFTER!$B$4:$B$1004=C11)*(DEFTER!$H$4:$I$1004=$L$4)*(DEFTER!$I$4:$I$1004))</f>
        <v>0</v>
      </c>
      <c r="M11" s="16">
        <f>SUMPRODUCT((DEFTER!$B$4:$B$1004=C11)*(DEFTER!$H$4:$I$1004=$M$4)*(DEFTER!$I$4:$I$1004))</f>
        <v>0</v>
      </c>
      <c r="N11" s="16">
        <f>SUMPRODUCT((DEFTER!$B$4:$B$1004=C11)*(DEFTER!$H$4:$I$1004=$N$4)*(DEFTER!$I$4:$I$1004))</f>
        <v>0</v>
      </c>
      <c r="O11" s="16">
        <f>SUMPRODUCT((DEFTER!$B$4:$B$1004=C11)*(DEFTER!$H$4:$I$1004=$O$4)*(DEFTER!$I$4:$I$1004))</f>
        <v>0</v>
      </c>
      <c r="P11" s="16">
        <f>SUMPRODUCT((DEFTER!$B$4:$B$1004=C11)*(DEFTER!$H$4:$I$1004=$P$4)*(DEFTER!$I$4:$I$1004))</f>
        <v>0</v>
      </c>
      <c r="Q11" s="16">
        <f>SUMPRODUCT((DEFTER!$B$4:$B$1004=C11)*(DEFTER!$H$4:$I$1004=$Q$4)*(DEFTER!$I$4:$I$1004))</f>
        <v>0</v>
      </c>
      <c r="R11" s="16">
        <f>SUMPRODUCT((DEFTER!$B$4:$B$1004=C11)*(DEFTER!$H$4:$I$1004=$R$4)*(DEFTER!$I$4:$I$1004))</f>
        <v>0</v>
      </c>
      <c r="S11" s="16">
        <f t="shared" si="0"/>
        <v>0</v>
      </c>
      <c r="T11" s="17">
        <f t="shared" si="3"/>
        <v>0</v>
      </c>
    </row>
    <row r="12" spans="2:20" x14ac:dyDescent="0.2">
      <c r="B12" s="14">
        <f>LİSTE!B11</f>
        <v>0</v>
      </c>
      <c r="C12" s="14">
        <f>LİSTE!C11</f>
        <v>0</v>
      </c>
      <c r="D12" s="15">
        <f t="shared" ca="1" si="1"/>
        <v>0</v>
      </c>
      <c r="E12" s="15">
        <f>LİSTE!H11</f>
        <v>0</v>
      </c>
      <c r="F12" s="16">
        <f t="shared" si="2"/>
        <v>0</v>
      </c>
      <c r="G12" s="16">
        <f>SUMPRODUCT((DEFTER!$B$4:$B$1004=C12)*(DEFTER!$H$4:$H$1004=$G$4)*(DEFTER!$I$4:$I$1004))</f>
        <v>0</v>
      </c>
      <c r="H12" s="16">
        <f>SUMPRODUCT((DEFTER!$B$4:$B$1004=C12)*(DEFTER!$H$4:$H$1004=$H$4)*(DEFTER!$I$4:$I$1004))</f>
        <v>0</v>
      </c>
      <c r="I12" s="16">
        <f>SUMPRODUCT((DEFTER!$B$4:$B$1004=C12)*(DEFTER!$H$4:$H$1004=$I$4)*(DEFTER!$I$4:$I$1004))</f>
        <v>0</v>
      </c>
      <c r="J12" s="16">
        <f>SUMPRODUCT((DEFTER!$B$4:$B$1004=C12)*(DEFTER!$H$4:$J$1004=$J$4)*(DEFTER!$I$4:$I$1004))</f>
        <v>0</v>
      </c>
      <c r="K12" s="16">
        <f>SUMPRODUCT((DEFTER!$B$4:$B$1004=C12)*(DEFTER!$H$4:$I$1004=$K$4)*(DEFTER!$I$4:$I$1004))</f>
        <v>0</v>
      </c>
      <c r="L12" s="16">
        <f>SUMPRODUCT((DEFTER!$B$4:$B$1004=C12)*(DEFTER!$H$4:$I$1004=$L$4)*(DEFTER!$I$4:$I$1004))</f>
        <v>0</v>
      </c>
      <c r="M12" s="16">
        <f>SUMPRODUCT((DEFTER!$B$4:$B$1004=C12)*(DEFTER!$H$4:$I$1004=$M$4)*(DEFTER!$I$4:$I$1004))</f>
        <v>0</v>
      </c>
      <c r="N12" s="16">
        <f>SUMPRODUCT((DEFTER!$B$4:$B$1004=C12)*(DEFTER!$H$4:$I$1004=$N$4)*(DEFTER!$I$4:$I$1004))</f>
        <v>0</v>
      </c>
      <c r="O12" s="16">
        <f>SUMPRODUCT((DEFTER!$B$4:$B$1004=C12)*(DEFTER!$H$4:$I$1004=$O$4)*(DEFTER!$I$4:$I$1004))</f>
        <v>0</v>
      </c>
      <c r="P12" s="16">
        <f>SUMPRODUCT((DEFTER!$B$4:$B$1004=C12)*(DEFTER!$H$4:$I$1004=$P$4)*(DEFTER!$I$4:$I$1004))</f>
        <v>0</v>
      </c>
      <c r="Q12" s="16">
        <f>SUMPRODUCT((DEFTER!$B$4:$B$1004=C12)*(DEFTER!$H$4:$I$1004=$Q$4)*(DEFTER!$I$4:$I$1004))</f>
        <v>0</v>
      </c>
      <c r="R12" s="16">
        <f>SUMPRODUCT((DEFTER!$B$4:$B$1004=C12)*(DEFTER!$H$4:$I$1004=$R$4)*(DEFTER!$I$4:$I$1004))</f>
        <v>0</v>
      </c>
      <c r="S12" s="16">
        <f t="shared" si="0"/>
        <v>0</v>
      </c>
      <c r="T12" s="17">
        <f t="shared" si="3"/>
        <v>0</v>
      </c>
    </row>
    <row r="13" spans="2:20" x14ac:dyDescent="0.2">
      <c r="B13" s="14">
        <f>LİSTE!B12</f>
        <v>0</v>
      </c>
      <c r="C13" s="14">
        <f>LİSTE!C12</f>
        <v>0</v>
      </c>
      <c r="D13" s="15">
        <f t="shared" ca="1" si="1"/>
        <v>0</v>
      </c>
      <c r="E13" s="15">
        <f>LİSTE!H12</f>
        <v>0</v>
      </c>
      <c r="F13" s="16">
        <f t="shared" si="2"/>
        <v>0</v>
      </c>
      <c r="G13" s="16">
        <f>SUMPRODUCT((DEFTER!$B$4:$B$1004=C13)*(DEFTER!$H$4:$H$1004=$G$4)*(DEFTER!$I$4:$I$1004))</f>
        <v>0</v>
      </c>
      <c r="H13" s="16">
        <f>SUMPRODUCT((DEFTER!$B$4:$B$1004=C13)*(DEFTER!$H$4:$H$1004=$H$4)*(DEFTER!$I$4:$I$1004))</f>
        <v>0</v>
      </c>
      <c r="I13" s="16">
        <f>SUMPRODUCT((DEFTER!$B$4:$B$1004=C13)*(DEFTER!$H$4:$H$1004=$I$4)*(DEFTER!$I$4:$I$1004))</f>
        <v>0</v>
      </c>
      <c r="J13" s="16">
        <f>SUMPRODUCT((DEFTER!$B$4:$B$1004=C13)*(DEFTER!$H$4:$J$1004=$J$4)*(DEFTER!$I$4:$I$1004))</f>
        <v>0</v>
      </c>
      <c r="K13" s="16">
        <f>SUMPRODUCT((DEFTER!$B$4:$B$1004=C13)*(DEFTER!$H$4:$I$1004=$K$4)*(DEFTER!$I$4:$I$1004))</f>
        <v>0</v>
      </c>
      <c r="L13" s="16">
        <f>SUMPRODUCT((DEFTER!$B$4:$B$1004=C13)*(DEFTER!$H$4:$I$1004=$L$4)*(DEFTER!$I$4:$I$1004))</f>
        <v>0</v>
      </c>
      <c r="M13" s="16">
        <f>SUMPRODUCT((DEFTER!$B$4:$B$1004=C13)*(DEFTER!$H$4:$I$1004=$M$4)*(DEFTER!$I$4:$I$1004))</f>
        <v>0</v>
      </c>
      <c r="N13" s="16">
        <f>SUMPRODUCT((DEFTER!$B$4:$B$1004=C13)*(DEFTER!$H$4:$I$1004=$N$4)*(DEFTER!$I$4:$I$1004))</f>
        <v>0</v>
      </c>
      <c r="O13" s="16">
        <f>SUMPRODUCT((DEFTER!$B$4:$B$1004=C13)*(DEFTER!$H$4:$I$1004=$O$4)*(DEFTER!$I$4:$I$1004))</f>
        <v>0</v>
      </c>
      <c r="P13" s="16">
        <f>SUMPRODUCT((DEFTER!$B$4:$B$1004=C13)*(DEFTER!$H$4:$I$1004=$P$4)*(DEFTER!$I$4:$I$1004))</f>
        <v>0</v>
      </c>
      <c r="Q13" s="16">
        <f>SUMPRODUCT((DEFTER!$B$4:$B$1004=C13)*(DEFTER!$H$4:$I$1004=$Q$4)*(DEFTER!$I$4:$I$1004))</f>
        <v>0</v>
      </c>
      <c r="R13" s="16">
        <f>SUMPRODUCT((DEFTER!$B$4:$B$1004=C13)*(DEFTER!$H$4:$I$1004=$R$4)*(DEFTER!$I$4:$I$1004))</f>
        <v>0</v>
      </c>
      <c r="S13" s="16">
        <f t="shared" si="0"/>
        <v>0</v>
      </c>
      <c r="T13" s="17">
        <f t="shared" si="3"/>
        <v>0</v>
      </c>
    </row>
    <row r="14" spans="2:20" x14ac:dyDescent="0.2">
      <c r="B14" s="14">
        <f>LİSTE!B13</f>
        <v>0</v>
      </c>
      <c r="C14" s="14">
        <f>LİSTE!C13</f>
        <v>0</v>
      </c>
      <c r="D14" s="15">
        <f t="shared" ca="1" si="1"/>
        <v>0</v>
      </c>
      <c r="E14" s="15">
        <f>LİSTE!H13</f>
        <v>0</v>
      </c>
      <c r="F14" s="16">
        <f t="shared" si="2"/>
        <v>0</v>
      </c>
      <c r="G14" s="16">
        <f>SUMPRODUCT((DEFTER!$B$4:$B$1004=C14)*(DEFTER!$H$4:$H$1004=$G$4)*(DEFTER!$I$4:$I$1004))</f>
        <v>0</v>
      </c>
      <c r="H14" s="16">
        <f>SUMPRODUCT((DEFTER!$B$4:$B$1004=C14)*(DEFTER!$H$4:$H$1004=$H$4)*(DEFTER!$I$4:$I$1004))</f>
        <v>0</v>
      </c>
      <c r="I14" s="16">
        <f>SUMPRODUCT((DEFTER!$B$4:$B$1004=C14)*(DEFTER!$H$4:$H$1004=$I$4)*(DEFTER!$I$4:$I$1004))</f>
        <v>0</v>
      </c>
      <c r="J14" s="16">
        <f>SUMPRODUCT((DEFTER!$B$4:$B$1004=C14)*(DEFTER!$H$4:$J$1004=$J$4)*(DEFTER!$I$4:$I$1004))</f>
        <v>0</v>
      </c>
      <c r="K14" s="16">
        <f>SUMPRODUCT((DEFTER!$B$4:$B$1004=C14)*(DEFTER!$H$4:$I$1004=$K$4)*(DEFTER!$I$4:$I$1004))</f>
        <v>0</v>
      </c>
      <c r="L14" s="16">
        <f>SUMPRODUCT((DEFTER!$B$4:$B$1004=C14)*(DEFTER!$H$4:$I$1004=$L$4)*(DEFTER!$I$4:$I$1004))</f>
        <v>0</v>
      </c>
      <c r="M14" s="16">
        <f>SUMPRODUCT((DEFTER!$B$4:$B$1004=C14)*(DEFTER!$H$4:$I$1004=$M$4)*(DEFTER!$I$4:$I$1004))</f>
        <v>0</v>
      </c>
      <c r="N14" s="16">
        <f>SUMPRODUCT((DEFTER!$B$4:$B$1004=C14)*(DEFTER!$H$4:$I$1004=$N$4)*(DEFTER!$I$4:$I$1004))</f>
        <v>0</v>
      </c>
      <c r="O14" s="16">
        <f>SUMPRODUCT((DEFTER!$B$4:$B$1004=C14)*(DEFTER!$H$4:$I$1004=$O$4)*(DEFTER!$I$4:$I$1004))</f>
        <v>0</v>
      </c>
      <c r="P14" s="16">
        <f>SUMPRODUCT((DEFTER!$B$4:$B$1004=C14)*(DEFTER!$H$4:$I$1004=$P$4)*(DEFTER!$I$4:$I$1004))</f>
        <v>0</v>
      </c>
      <c r="Q14" s="16">
        <f>SUMPRODUCT((DEFTER!$B$4:$B$1004=C14)*(DEFTER!$H$4:$I$1004=$Q$4)*(DEFTER!$I$4:$I$1004))</f>
        <v>0</v>
      </c>
      <c r="R14" s="16">
        <f>SUMPRODUCT((DEFTER!$B$4:$B$1004=C14)*(DEFTER!$H$4:$I$1004=$R$4)*(DEFTER!$I$4:$I$1004))</f>
        <v>0</v>
      </c>
      <c r="S14" s="16">
        <f t="shared" si="0"/>
        <v>0</v>
      </c>
      <c r="T14" s="17">
        <f t="shared" si="3"/>
        <v>0</v>
      </c>
    </row>
    <row r="15" spans="2:20" x14ac:dyDescent="0.2">
      <c r="B15" s="14">
        <f>LİSTE!B14</f>
        <v>0</v>
      </c>
      <c r="C15" s="14">
        <f>LİSTE!C14</f>
        <v>0</v>
      </c>
      <c r="D15" s="15">
        <f t="shared" ca="1" si="1"/>
        <v>0</v>
      </c>
      <c r="E15" s="15">
        <f>LİSTE!H14</f>
        <v>0</v>
      </c>
      <c r="F15" s="16">
        <f t="shared" si="2"/>
        <v>0</v>
      </c>
      <c r="G15" s="16">
        <f>SUMPRODUCT((DEFTER!$B$4:$B$1004=C15)*(DEFTER!$H$4:$H$1004=$G$4)*(DEFTER!$I$4:$I$1004))</f>
        <v>0</v>
      </c>
      <c r="H15" s="16">
        <f>SUMPRODUCT((DEFTER!$B$4:$B$1004=C15)*(DEFTER!$H$4:$H$1004=$H$4)*(DEFTER!$I$4:$I$1004))</f>
        <v>0</v>
      </c>
      <c r="I15" s="16">
        <f>SUMPRODUCT((DEFTER!$B$4:$B$1004=C15)*(DEFTER!$H$4:$H$1004=$I$4)*(DEFTER!$I$4:$I$1004))</f>
        <v>0</v>
      </c>
      <c r="J15" s="16">
        <f>SUMPRODUCT((DEFTER!$B$4:$B$1004=C15)*(DEFTER!$H$4:$J$1004=$J$4)*(DEFTER!$I$4:$I$1004))</f>
        <v>0</v>
      </c>
      <c r="K15" s="16">
        <f>SUMPRODUCT((DEFTER!$B$4:$B$1004=C15)*(DEFTER!$H$4:$I$1004=$K$4)*(DEFTER!$I$4:$I$1004))</f>
        <v>0</v>
      </c>
      <c r="L15" s="16">
        <f>SUMPRODUCT((DEFTER!$B$4:$B$1004=C15)*(DEFTER!$H$4:$I$1004=$L$4)*(DEFTER!$I$4:$I$1004))</f>
        <v>0</v>
      </c>
      <c r="M15" s="16">
        <f>SUMPRODUCT((DEFTER!$B$4:$B$1004=C15)*(DEFTER!$H$4:$I$1004=$M$4)*(DEFTER!$I$4:$I$1004))</f>
        <v>0</v>
      </c>
      <c r="N15" s="16">
        <f>SUMPRODUCT((DEFTER!$B$4:$B$1004=C15)*(DEFTER!$H$4:$I$1004=$N$4)*(DEFTER!$I$4:$I$1004))</f>
        <v>0</v>
      </c>
      <c r="O15" s="16">
        <f>SUMPRODUCT((DEFTER!$B$4:$B$1004=C15)*(DEFTER!$H$4:$I$1004=$O$4)*(DEFTER!$I$4:$I$1004))</f>
        <v>0</v>
      </c>
      <c r="P15" s="16">
        <f>SUMPRODUCT((DEFTER!$B$4:$B$1004=C15)*(DEFTER!$H$4:$I$1004=$P$4)*(DEFTER!$I$4:$I$1004))</f>
        <v>0</v>
      </c>
      <c r="Q15" s="16">
        <f>SUMPRODUCT((DEFTER!$B$4:$B$1004=C15)*(DEFTER!$H$4:$I$1004=$Q$4)*(DEFTER!$I$4:$I$1004))</f>
        <v>0</v>
      </c>
      <c r="R15" s="16">
        <f>SUMPRODUCT((DEFTER!$B$4:$B$1004=C15)*(DEFTER!$H$4:$I$1004=$R$4)*(DEFTER!$I$4:$I$1004))</f>
        <v>0</v>
      </c>
      <c r="S15" s="16">
        <f t="shared" si="0"/>
        <v>0</v>
      </c>
      <c r="T15" s="17">
        <f t="shared" si="3"/>
        <v>0</v>
      </c>
    </row>
    <row r="16" spans="2:20" x14ac:dyDescent="0.2">
      <c r="B16" s="14">
        <f>LİSTE!B15</f>
        <v>0</v>
      </c>
      <c r="C16" s="14">
        <f>LİSTE!C15</f>
        <v>0</v>
      </c>
      <c r="D16" s="15">
        <f t="shared" ca="1" si="1"/>
        <v>0</v>
      </c>
      <c r="E16" s="15">
        <f>LİSTE!H15</f>
        <v>0</v>
      </c>
      <c r="F16" s="16">
        <f t="shared" si="2"/>
        <v>0</v>
      </c>
      <c r="G16" s="16">
        <f>SUMPRODUCT((DEFTER!$B$4:$B$1004=C16)*(DEFTER!$H$4:$H$1004=$G$4)*(DEFTER!$I$4:$I$1004))</f>
        <v>0</v>
      </c>
      <c r="H16" s="16">
        <f>SUMPRODUCT((DEFTER!$B$4:$B$1004=C16)*(DEFTER!$H$4:$H$1004=$H$4)*(DEFTER!$I$4:$I$1004))</f>
        <v>0</v>
      </c>
      <c r="I16" s="16">
        <f>SUMPRODUCT((DEFTER!$B$4:$B$1004=C16)*(DEFTER!$H$4:$H$1004=$I$4)*(DEFTER!$I$4:$I$1004))</f>
        <v>0</v>
      </c>
      <c r="J16" s="16">
        <f>SUMPRODUCT((DEFTER!$B$4:$B$1004=C16)*(DEFTER!$H$4:$J$1004=$J$4)*(DEFTER!$I$4:$I$1004))</f>
        <v>0</v>
      </c>
      <c r="K16" s="16">
        <f>SUMPRODUCT((DEFTER!$B$4:$B$1004=C16)*(DEFTER!$H$4:$I$1004=$K$4)*(DEFTER!$I$4:$I$1004))</f>
        <v>0</v>
      </c>
      <c r="L16" s="16">
        <f>SUMPRODUCT((DEFTER!$B$4:$B$1004=C16)*(DEFTER!$H$4:$I$1004=$L$4)*(DEFTER!$I$4:$I$1004))</f>
        <v>0</v>
      </c>
      <c r="M16" s="16">
        <f>SUMPRODUCT((DEFTER!$B$4:$B$1004=C16)*(DEFTER!$H$4:$I$1004=$M$4)*(DEFTER!$I$4:$I$1004))</f>
        <v>0</v>
      </c>
      <c r="N16" s="16">
        <f>SUMPRODUCT((DEFTER!$B$4:$B$1004=C16)*(DEFTER!$H$4:$I$1004=$N$4)*(DEFTER!$I$4:$I$1004))</f>
        <v>0</v>
      </c>
      <c r="O16" s="16">
        <f>SUMPRODUCT((DEFTER!$B$4:$B$1004=C16)*(DEFTER!$H$4:$I$1004=$O$4)*(DEFTER!$I$4:$I$1004))</f>
        <v>0</v>
      </c>
      <c r="P16" s="16">
        <f>SUMPRODUCT((DEFTER!$B$4:$B$1004=C16)*(DEFTER!$H$4:$I$1004=$P$4)*(DEFTER!$I$4:$I$1004))</f>
        <v>0</v>
      </c>
      <c r="Q16" s="16">
        <f>SUMPRODUCT((DEFTER!$B$4:$B$1004=C16)*(DEFTER!$H$4:$I$1004=$Q$4)*(DEFTER!$I$4:$I$1004))</f>
        <v>0</v>
      </c>
      <c r="R16" s="16">
        <f>SUMPRODUCT((DEFTER!$B$4:$B$1004=C16)*(DEFTER!$H$4:$I$1004=$R$4)*(DEFTER!$I$4:$I$1004))</f>
        <v>0</v>
      </c>
      <c r="S16" s="16">
        <f t="shared" si="0"/>
        <v>0</v>
      </c>
      <c r="T16" s="17">
        <f t="shared" si="3"/>
        <v>0</v>
      </c>
    </row>
    <row r="17" spans="2:20" x14ac:dyDescent="0.2">
      <c r="B17" s="14">
        <f>LİSTE!B16</f>
        <v>0</v>
      </c>
      <c r="C17" s="14">
        <f>LİSTE!C16</f>
        <v>0</v>
      </c>
      <c r="D17" s="15">
        <f t="shared" ca="1" si="1"/>
        <v>0</v>
      </c>
      <c r="E17" s="15">
        <f>LİSTE!H16</f>
        <v>0</v>
      </c>
      <c r="F17" s="16">
        <f t="shared" si="2"/>
        <v>0</v>
      </c>
      <c r="G17" s="16">
        <f>SUMPRODUCT((DEFTER!$B$4:$B$1004=C17)*(DEFTER!$H$4:$H$1004=$G$4)*(DEFTER!$I$4:$I$1004))</f>
        <v>0</v>
      </c>
      <c r="H17" s="16">
        <f>SUMPRODUCT((DEFTER!$B$4:$B$1004=C17)*(DEFTER!$H$4:$H$1004=$H$4)*(DEFTER!$I$4:$I$1004))</f>
        <v>0</v>
      </c>
      <c r="I17" s="16">
        <f>SUMPRODUCT((DEFTER!$B$4:$B$1004=C17)*(DEFTER!$H$4:$H$1004=$I$4)*(DEFTER!$I$4:$I$1004))</f>
        <v>0</v>
      </c>
      <c r="J17" s="16">
        <f>SUMPRODUCT((DEFTER!$B$4:$B$1004=C17)*(DEFTER!$H$4:$J$1004=$J$4)*(DEFTER!$I$4:$I$1004))</f>
        <v>0</v>
      </c>
      <c r="K17" s="16">
        <f>SUMPRODUCT((DEFTER!$B$4:$B$1004=C17)*(DEFTER!$H$4:$I$1004=$K$4)*(DEFTER!$I$4:$I$1004))</f>
        <v>0</v>
      </c>
      <c r="L17" s="16">
        <f>SUMPRODUCT((DEFTER!$B$4:$B$1004=C17)*(DEFTER!$H$4:$I$1004=$L$4)*(DEFTER!$I$4:$I$1004))</f>
        <v>0</v>
      </c>
      <c r="M17" s="16">
        <f>SUMPRODUCT((DEFTER!$B$4:$B$1004=C17)*(DEFTER!$H$4:$I$1004=$M$4)*(DEFTER!$I$4:$I$1004))</f>
        <v>0</v>
      </c>
      <c r="N17" s="16">
        <f>SUMPRODUCT((DEFTER!$B$4:$B$1004=C17)*(DEFTER!$H$4:$I$1004=$N$4)*(DEFTER!$I$4:$I$1004))</f>
        <v>0</v>
      </c>
      <c r="O17" s="16">
        <f>SUMPRODUCT((DEFTER!$B$4:$B$1004=C17)*(DEFTER!$H$4:$I$1004=$O$4)*(DEFTER!$I$4:$I$1004))</f>
        <v>0</v>
      </c>
      <c r="P17" s="16">
        <f>SUMPRODUCT((DEFTER!$B$4:$B$1004=C17)*(DEFTER!$H$4:$I$1004=$P$4)*(DEFTER!$I$4:$I$1004))</f>
        <v>0</v>
      </c>
      <c r="Q17" s="16">
        <f>SUMPRODUCT((DEFTER!$B$4:$B$1004=C17)*(DEFTER!$H$4:$I$1004=$Q$4)*(DEFTER!$I$4:$I$1004))</f>
        <v>0</v>
      </c>
      <c r="R17" s="16">
        <f>SUMPRODUCT((DEFTER!$B$4:$B$1004=C17)*(DEFTER!$H$4:$I$1004=$R$4)*(DEFTER!$I$4:$I$1004))</f>
        <v>0</v>
      </c>
      <c r="S17" s="16">
        <f t="shared" si="0"/>
        <v>0</v>
      </c>
      <c r="T17" s="17">
        <f t="shared" si="3"/>
        <v>0</v>
      </c>
    </row>
    <row r="18" spans="2:20" x14ac:dyDescent="0.2">
      <c r="B18" s="14">
        <f>LİSTE!B17</f>
        <v>0</v>
      </c>
      <c r="C18" s="14">
        <f>LİSTE!C17</f>
        <v>0</v>
      </c>
      <c r="D18" s="15">
        <f t="shared" ca="1" si="1"/>
        <v>0</v>
      </c>
      <c r="E18" s="15">
        <f>LİSTE!H17</f>
        <v>0</v>
      </c>
      <c r="F18" s="16">
        <f t="shared" si="2"/>
        <v>0</v>
      </c>
      <c r="G18" s="16">
        <f>SUMPRODUCT((DEFTER!$B$4:$B$1004=C18)*(DEFTER!$H$4:$H$1004=$G$4)*(DEFTER!$I$4:$I$1004))</f>
        <v>0</v>
      </c>
      <c r="H18" s="16">
        <f>SUMPRODUCT((DEFTER!$B$4:$B$1004=C18)*(DEFTER!$H$4:$H$1004=$H$4)*(DEFTER!$I$4:$I$1004))</f>
        <v>0</v>
      </c>
      <c r="I18" s="16">
        <f>SUMPRODUCT((DEFTER!$B$4:$B$1004=C18)*(DEFTER!$H$4:$H$1004=$I$4)*(DEFTER!$I$4:$I$1004))</f>
        <v>0</v>
      </c>
      <c r="J18" s="16">
        <f>SUMPRODUCT((DEFTER!$B$4:$B$1004=C18)*(DEFTER!$H$4:$J$1004=$J$4)*(DEFTER!$I$4:$I$1004))</f>
        <v>0</v>
      </c>
      <c r="K18" s="16">
        <f>SUMPRODUCT((DEFTER!$B$4:$B$1004=C18)*(DEFTER!$H$4:$I$1004=$K$4)*(DEFTER!$I$4:$I$1004))</f>
        <v>0</v>
      </c>
      <c r="L18" s="16">
        <f>SUMPRODUCT((DEFTER!$B$4:$B$1004=C18)*(DEFTER!$H$4:$I$1004=$L$4)*(DEFTER!$I$4:$I$1004))</f>
        <v>0</v>
      </c>
      <c r="M18" s="16">
        <f>SUMPRODUCT((DEFTER!$B$4:$B$1004=C18)*(DEFTER!$H$4:$I$1004=$M$4)*(DEFTER!$I$4:$I$1004))</f>
        <v>0</v>
      </c>
      <c r="N18" s="16">
        <f>SUMPRODUCT((DEFTER!$B$4:$B$1004=C18)*(DEFTER!$H$4:$I$1004=$N$4)*(DEFTER!$I$4:$I$1004))</f>
        <v>0</v>
      </c>
      <c r="O18" s="16">
        <f>SUMPRODUCT((DEFTER!$B$4:$B$1004=C18)*(DEFTER!$H$4:$I$1004=$O$4)*(DEFTER!$I$4:$I$1004))</f>
        <v>0</v>
      </c>
      <c r="P18" s="16">
        <f>SUMPRODUCT((DEFTER!$B$4:$B$1004=C18)*(DEFTER!$H$4:$I$1004=$P$4)*(DEFTER!$I$4:$I$1004))</f>
        <v>0</v>
      </c>
      <c r="Q18" s="16">
        <f>SUMPRODUCT((DEFTER!$B$4:$B$1004=C18)*(DEFTER!$H$4:$I$1004=$Q$4)*(DEFTER!$I$4:$I$1004))</f>
        <v>0</v>
      </c>
      <c r="R18" s="16">
        <f>SUMPRODUCT((DEFTER!$B$4:$B$1004=C18)*(DEFTER!$H$4:$I$1004=$R$4)*(DEFTER!$I$4:$I$1004))</f>
        <v>0</v>
      </c>
      <c r="S18" s="16">
        <f t="shared" si="0"/>
        <v>0</v>
      </c>
      <c r="T18" s="17">
        <f t="shared" si="3"/>
        <v>0</v>
      </c>
    </row>
    <row r="19" spans="2:20" x14ac:dyDescent="0.2">
      <c r="B19" s="14">
        <f>LİSTE!B18</f>
        <v>0</v>
      </c>
      <c r="C19" s="14">
        <f>LİSTE!C18</f>
        <v>0</v>
      </c>
      <c r="D19" s="15">
        <f t="shared" ca="1" si="1"/>
        <v>0</v>
      </c>
      <c r="E19" s="15">
        <f>LİSTE!H18</f>
        <v>0</v>
      </c>
      <c r="F19" s="16">
        <f t="shared" si="2"/>
        <v>0</v>
      </c>
      <c r="G19" s="16">
        <f>SUMPRODUCT((DEFTER!$B$4:$B$1004=C19)*(DEFTER!$H$4:$H$1004=$G$4)*(DEFTER!$I$4:$I$1004))</f>
        <v>0</v>
      </c>
      <c r="H19" s="16">
        <f>SUMPRODUCT((DEFTER!$B$4:$B$1004=C19)*(DEFTER!$H$4:$H$1004=$H$4)*(DEFTER!$I$4:$I$1004))</f>
        <v>0</v>
      </c>
      <c r="I19" s="16">
        <f>SUMPRODUCT((DEFTER!$B$4:$B$1004=C19)*(DEFTER!$H$4:$H$1004=$I$4)*(DEFTER!$I$4:$I$1004))</f>
        <v>0</v>
      </c>
      <c r="J19" s="16">
        <f>SUMPRODUCT((DEFTER!$B$4:$B$1004=C19)*(DEFTER!$H$4:$J$1004=$J$4)*(DEFTER!$I$4:$I$1004))</f>
        <v>0</v>
      </c>
      <c r="K19" s="16">
        <f>SUMPRODUCT((DEFTER!$B$4:$B$1004=C19)*(DEFTER!$H$4:$I$1004=$K$4)*(DEFTER!$I$4:$I$1004))</f>
        <v>0</v>
      </c>
      <c r="L19" s="16">
        <f>SUMPRODUCT((DEFTER!$B$4:$B$1004=C19)*(DEFTER!$H$4:$I$1004=$L$4)*(DEFTER!$I$4:$I$1004))</f>
        <v>0</v>
      </c>
      <c r="M19" s="16">
        <f>SUMPRODUCT((DEFTER!$B$4:$B$1004=C19)*(DEFTER!$H$4:$I$1004=$M$4)*(DEFTER!$I$4:$I$1004))</f>
        <v>0</v>
      </c>
      <c r="N19" s="16">
        <f>SUMPRODUCT((DEFTER!$B$4:$B$1004=C19)*(DEFTER!$H$4:$I$1004=$N$4)*(DEFTER!$I$4:$I$1004))</f>
        <v>0</v>
      </c>
      <c r="O19" s="16">
        <f>SUMPRODUCT((DEFTER!$B$4:$B$1004=C19)*(DEFTER!$H$4:$I$1004=$O$4)*(DEFTER!$I$4:$I$1004))</f>
        <v>0</v>
      </c>
      <c r="P19" s="16">
        <f>SUMPRODUCT((DEFTER!$B$4:$B$1004=C19)*(DEFTER!$H$4:$I$1004=$P$4)*(DEFTER!$I$4:$I$1004))</f>
        <v>0</v>
      </c>
      <c r="Q19" s="16">
        <f>SUMPRODUCT((DEFTER!$B$4:$B$1004=C19)*(DEFTER!$H$4:$I$1004=$Q$4)*(DEFTER!$I$4:$I$1004))</f>
        <v>0</v>
      </c>
      <c r="R19" s="16">
        <f>SUMPRODUCT((DEFTER!$B$4:$B$1004=C19)*(DEFTER!$H$4:$I$1004=$R$4)*(DEFTER!$I$4:$I$1004))</f>
        <v>0</v>
      </c>
      <c r="S19" s="16">
        <f t="shared" si="0"/>
        <v>0</v>
      </c>
      <c r="T19" s="17">
        <f t="shared" si="3"/>
        <v>0</v>
      </c>
    </row>
    <row r="20" spans="2:20" x14ac:dyDescent="0.2">
      <c r="B20" s="14">
        <f>LİSTE!B19</f>
        <v>0</v>
      </c>
      <c r="C20" s="14">
        <f>LİSTE!C19</f>
        <v>0</v>
      </c>
      <c r="D20" s="15">
        <f t="shared" ca="1" si="1"/>
        <v>0</v>
      </c>
      <c r="E20" s="15">
        <f>LİSTE!H19</f>
        <v>0</v>
      </c>
      <c r="F20" s="16">
        <f t="shared" si="2"/>
        <v>0</v>
      </c>
      <c r="G20" s="16">
        <f>SUMPRODUCT((DEFTER!$B$4:$B$1004=C20)*(DEFTER!$H$4:$H$1004=$G$4)*(DEFTER!$I$4:$I$1004))</f>
        <v>0</v>
      </c>
      <c r="H20" s="16">
        <f>SUMPRODUCT((DEFTER!$B$4:$B$1004=C20)*(DEFTER!$H$4:$H$1004=$H$4)*(DEFTER!$I$4:$I$1004))</f>
        <v>0</v>
      </c>
      <c r="I20" s="16">
        <f>SUMPRODUCT((DEFTER!$B$4:$B$1004=C20)*(DEFTER!$H$4:$H$1004=$I$4)*(DEFTER!$I$4:$I$1004))</f>
        <v>0</v>
      </c>
      <c r="J20" s="16">
        <f>SUMPRODUCT((DEFTER!$B$4:$B$1004=C20)*(DEFTER!$H$4:$J$1004=$J$4)*(DEFTER!$I$4:$I$1004))</f>
        <v>0</v>
      </c>
      <c r="K20" s="16">
        <f>SUMPRODUCT((DEFTER!$B$4:$B$1004=C20)*(DEFTER!$H$4:$I$1004=$K$4)*(DEFTER!$I$4:$I$1004))</f>
        <v>0</v>
      </c>
      <c r="L20" s="16">
        <f>SUMPRODUCT((DEFTER!$B$4:$B$1004=C20)*(DEFTER!$H$4:$I$1004=$L$4)*(DEFTER!$I$4:$I$1004))</f>
        <v>0</v>
      </c>
      <c r="M20" s="16">
        <f>SUMPRODUCT((DEFTER!$B$4:$B$1004=C20)*(DEFTER!$H$4:$I$1004=$M$4)*(DEFTER!$I$4:$I$1004))</f>
        <v>0</v>
      </c>
      <c r="N20" s="16">
        <f>SUMPRODUCT((DEFTER!$B$4:$B$1004=C20)*(DEFTER!$H$4:$I$1004=$N$4)*(DEFTER!$I$4:$I$1004))</f>
        <v>0</v>
      </c>
      <c r="O20" s="16">
        <f>SUMPRODUCT((DEFTER!$B$4:$B$1004=C20)*(DEFTER!$H$4:$I$1004=$O$4)*(DEFTER!$I$4:$I$1004))</f>
        <v>0</v>
      </c>
      <c r="P20" s="16">
        <f>SUMPRODUCT((DEFTER!$B$4:$B$1004=C20)*(DEFTER!$H$4:$I$1004=$P$4)*(DEFTER!$I$4:$I$1004))</f>
        <v>0</v>
      </c>
      <c r="Q20" s="16">
        <f>SUMPRODUCT((DEFTER!$B$4:$B$1004=C20)*(DEFTER!$H$4:$I$1004=$Q$4)*(DEFTER!$I$4:$I$1004))</f>
        <v>0</v>
      </c>
      <c r="R20" s="16">
        <f>SUMPRODUCT((DEFTER!$B$4:$B$1004=C20)*(DEFTER!$H$4:$I$1004=$R$4)*(DEFTER!$I$4:$I$1004))</f>
        <v>0</v>
      </c>
      <c r="S20" s="16">
        <f t="shared" si="0"/>
        <v>0</v>
      </c>
      <c r="T20" s="17">
        <f t="shared" si="3"/>
        <v>0</v>
      </c>
    </row>
    <row r="21" spans="2:20" x14ac:dyDescent="0.2">
      <c r="B21" s="14">
        <f>LİSTE!B20</f>
        <v>0</v>
      </c>
      <c r="C21" s="14">
        <f>LİSTE!C20</f>
        <v>0</v>
      </c>
      <c r="D21" s="15">
        <f t="shared" ca="1" si="1"/>
        <v>0</v>
      </c>
      <c r="E21" s="15">
        <f>LİSTE!H20</f>
        <v>0</v>
      </c>
      <c r="F21" s="16">
        <f t="shared" si="2"/>
        <v>0</v>
      </c>
      <c r="G21" s="16">
        <f>SUMPRODUCT((DEFTER!$B$4:$B$1004=C21)*(DEFTER!$H$4:$H$1004=$G$4)*(DEFTER!$I$4:$I$1004))</f>
        <v>0</v>
      </c>
      <c r="H21" s="16">
        <f>SUMPRODUCT((DEFTER!$B$4:$B$1004=C21)*(DEFTER!$H$4:$H$1004=$H$4)*(DEFTER!$I$4:$I$1004))</f>
        <v>0</v>
      </c>
      <c r="I21" s="16">
        <f>SUMPRODUCT((DEFTER!$B$4:$B$1004=C21)*(DEFTER!$H$4:$H$1004=$I$4)*(DEFTER!$I$4:$I$1004))</f>
        <v>0</v>
      </c>
      <c r="J21" s="16">
        <f>SUMPRODUCT((DEFTER!$B$4:$B$1004=C21)*(DEFTER!$H$4:$J$1004=$J$4)*(DEFTER!$I$4:$I$1004))</f>
        <v>0</v>
      </c>
      <c r="K21" s="16">
        <f>SUMPRODUCT((DEFTER!$B$4:$B$1004=C21)*(DEFTER!$H$4:$I$1004=$K$4)*(DEFTER!$I$4:$I$1004))</f>
        <v>0</v>
      </c>
      <c r="L21" s="16">
        <f>SUMPRODUCT((DEFTER!$B$4:$B$1004=C21)*(DEFTER!$H$4:$I$1004=$L$4)*(DEFTER!$I$4:$I$1004))</f>
        <v>0</v>
      </c>
      <c r="M21" s="16">
        <f>SUMPRODUCT((DEFTER!$B$4:$B$1004=C21)*(DEFTER!$H$4:$I$1004=$M$4)*(DEFTER!$I$4:$I$1004))</f>
        <v>0</v>
      </c>
      <c r="N21" s="16">
        <f>SUMPRODUCT((DEFTER!$B$4:$B$1004=C21)*(DEFTER!$H$4:$I$1004=$N$4)*(DEFTER!$I$4:$I$1004))</f>
        <v>0</v>
      </c>
      <c r="O21" s="16">
        <f>SUMPRODUCT((DEFTER!$B$4:$B$1004=C21)*(DEFTER!$H$4:$I$1004=$O$4)*(DEFTER!$I$4:$I$1004))</f>
        <v>0</v>
      </c>
      <c r="P21" s="16">
        <f>SUMPRODUCT((DEFTER!$B$4:$B$1004=C21)*(DEFTER!$H$4:$I$1004=$P$4)*(DEFTER!$I$4:$I$1004))</f>
        <v>0</v>
      </c>
      <c r="Q21" s="16">
        <f>SUMPRODUCT((DEFTER!$B$4:$B$1004=C21)*(DEFTER!$H$4:$I$1004=$Q$4)*(DEFTER!$I$4:$I$1004))</f>
        <v>0</v>
      </c>
      <c r="R21" s="16">
        <f>SUMPRODUCT((DEFTER!$B$4:$B$1004=C21)*(DEFTER!$H$4:$I$1004=$R$4)*(DEFTER!$I$4:$I$1004))</f>
        <v>0</v>
      </c>
      <c r="S21" s="16">
        <f t="shared" si="0"/>
        <v>0</v>
      </c>
      <c r="T21" s="17">
        <f t="shared" si="3"/>
        <v>0</v>
      </c>
    </row>
    <row r="22" spans="2:20" x14ac:dyDescent="0.2">
      <c r="B22" s="14">
        <f>LİSTE!B21</f>
        <v>0</v>
      </c>
      <c r="C22" s="14">
        <f>LİSTE!C21</f>
        <v>0</v>
      </c>
      <c r="D22" s="15">
        <f t="shared" ca="1" si="1"/>
        <v>0</v>
      </c>
      <c r="E22" s="15">
        <f>LİSTE!H21</f>
        <v>0</v>
      </c>
      <c r="F22" s="16">
        <f t="shared" si="2"/>
        <v>0</v>
      </c>
      <c r="G22" s="16">
        <f>SUMPRODUCT((DEFTER!$B$4:$B$1004=C22)*(DEFTER!$H$4:$H$1004=$G$4)*(DEFTER!$I$4:$I$1004))</f>
        <v>0</v>
      </c>
      <c r="H22" s="16">
        <f>SUMPRODUCT((DEFTER!$B$4:$B$1004=C22)*(DEFTER!$H$4:$H$1004=$H$4)*(DEFTER!$I$4:$I$1004))</f>
        <v>0</v>
      </c>
      <c r="I22" s="16">
        <f>SUMPRODUCT((DEFTER!$B$4:$B$1004=C22)*(DEFTER!$H$4:$H$1004=$I$4)*(DEFTER!$I$4:$I$1004))</f>
        <v>0</v>
      </c>
      <c r="J22" s="16">
        <f>SUMPRODUCT((DEFTER!$B$4:$B$1004=C22)*(DEFTER!$H$4:$J$1004=$J$4)*(DEFTER!$I$4:$I$1004))</f>
        <v>0</v>
      </c>
      <c r="K22" s="16">
        <f>SUMPRODUCT((DEFTER!$B$4:$B$1004=C22)*(DEFTER!$H$4:$I$1004=$K$4)*(DEFTER!$I$4:$I$1004))</f>
        <v>0</v>
      </c>
      <c r="L22" s="16">
        <f>SUMPRODUCT((DEFTER!$B$4:$B$1004=C22)*(DEFTER!$H$4:$I$1004=$L$4)*(DEFTER!$I$4:$I$1004))</f>
        <v>0</v>
      </c>
      <c r="M22" s="16">
        <f>SUMPRODUCT((DEFTER!$B$4:$B$1004=C22)*(DEFTER!$H$4:$I$1004=$M$4)*(DEFTER!$I$4:$I$1004))</f>
        <v>0</v>
      </c>
      <c r="N22" s="16">
        <f>SUMPRODUCT((DEFTER!$B$4:$B$1004=C22)*(DEFTER!$H$4:$I$1004=$N$4)*(DEFTER!$I$4:$I$1004))</f>
        <v>0</v>
      </c>
      <c r="O22" s="16">
        <f>SUMPRODUCT((DEFTER!$B$4:$B$1004=C22)*(DEFTER!$H$4:$I$1004=$O$4)*(DEFTER!$I$4:$I$1004))</f>
        <v>0</v>
      </c>
      <c r="P22" s="16">
        <f>SUMPRODUCT((DEFTER!$B$4:$B$1004=C22)*(DEFTER!$H$4:$I$1004=$P$4)*(DEFTER!$I$4:$I$1004))</f>
        <v>0</v>
      </c>
      <c r="Q22" s="16">
        <f>SUMPRODUCT((DEFTER!$B$4:$B$1004=C22)*(DEFTER!$H$4:$I$1004=$Q$4)*(DEFTER!$I$4:$I$1004))</f>
        <v>0</v>
      </c>
      <c r="R22" s="16">
        <f>SUMPRODUCT((DEFTER!$B$4:$B$1004=C22)*(DEFTER!$H$4:$I$1004=$R$4)*(DEFTER!$I$4:$I$1004))</f>
        <v>0</v>
      </c>
      <c r="S22" s="16">
        <f t="shared" si="0"/>
        <v>0</v>
      </c>
      <c r="T22" s="17">
        <f t="shared" si="3"/>
        <v>0</v>
      </c>
    </row>
    <row r="23" spans="2:20" x14ac:dyDescent="0.2">
      <c r="B23" s="14">
        <f>LİSTE!B22</f>
        <v>0</v>
      </c>
      <c r="C23" s="14">
        <f>LİSTE!C22</f>
        <v>0</v>
      </c>
      <c r="D23" s="15">
        <f t="shared" ca="1" si="1"/>
        <v>0</v>
      </c>
      <c r="E23" s="15">
        <f>LİSTE!H22</f>
        <v>0</v>
      </c>
      <c r="F23" s="16">
        <f t="shared" si="2"/>
        <v>0</v>
      </c>
      <c r="G23" s="16">
        <f>SUMPRODUCT((DEFTER!$B$4:$B$1004=C23)*(DEFTER!$H$4:$H$1004=$G$4)*(DEFTER!$I$4:$I$1004))</f>
        <v>0</v>
      </c>
      <c r="H23" s="16">
        <f>SUMPRODUCT((DEFTER!$B$4:$B$1004=C23)*(DEFTER!$H$4:$H$1004=$H$4)*(DEFTER!$I$4:$I$1004))</f>
        <v>0</v>
      </c>
      <c r="I23" s="16">
        <f>SUMPRODUCT((DEFTER!$B$4:$B$1004=C23)*(DEFTER!$H$4:$H$1004=$I$4)*(DEFTER!$I$4:$I$1004))</f>
        <v>0</v>
      </c>
      <c r="J23" s="16">
        <f>SUMPRODUCT((DEFTER!$B$4:$B$1004=C23)*(DEFTER!$H$4:$J$1004=$J$4)*(DEFTER!$I$4:$I$1004))</f>
        <v>0</v>
      </c>
      <c r="K23" s="16">
        <f>SUMPRODUCT((DEFTER!$B$4:$B$1004=C23)*(DEFTER!$H$4:$I$1004=$K$4)*(DEFTER!$I$4:$I$1004))</f>
        <v>0</v>
      </c>
      <c r="L23" s="16">
        <f>SUMPRODUCT((DEFTER!$B$4:$B$1004=C23)*(DEFTER!$H$4:$I$1004=$L$4)*(DEFTER!$I$4:$I$1004))</f>
        <v>0</v>
      </c>
      <c r="M23" s="16">
        <f>SUMPRODUCT((DEFTER!$B$4:$B$1004=C23)*(DEFTER!$H$4:$I$1004=$M$4)*(DEFTER!$I$4:$I$1004))</f>
        <v>0</v>
      </c>
      <c r="N23" s="16">
        <f>SUMPRODUCT((DEFTER!$B$4:$B$1004=C23)*(DEFTER!$H$4:$I$1004=$N$4)*(DEFTER!$I$4:$I$1004))</f>
        <v>0</v>
      </c>
      <c r="O23" s="16">
        <f>SUMPRODUCT((DEFTER!$B$4:$B$1004=C23)*(DEFTER!$H$4:$I$1004=$O$4)*(DEFTER!$I$4:$I$1004))</f>
        <v>0</v>
      </c>
      <c r="P23" s="16">
        <f>SUMPRODUCT((DEFTER!$B$4:$B$1004=C23)*(DEFTER!$H$4:$I$1004=$P$4)*(DEFTER!$I$4:$I$1004))</f>
        <v>0</v>
      </c>
      <c r="Q23" s="16">
        <f>SUMPRODUCT((DEFTER!$B$4:$B$1004=C23)*(DEFTER!$H$4:$I$1004=$Q$4)*(DEFTER!$I$4:$I$1004))</f>
        <v>0</v>
      </c>
      <c r="R23" s="16">
        <f>SUMPRODUCT((DEFTER!$B$4:$B$1004=C23)*(DEFTER!$H$4:$I$1004=$R$4)*(DEFTER!$I$4:$I$1004))</f>
        <v>0</v>
      </c>
      <c r="S23" s="16">
        <f t="shared" si="0"/>
        <v>0</v>
      </c>
      <c r="T23" s="17">
        <f t="shared" si="3"/>
        <v>0</v>
      </c>
    </row>
    <row r="24" spans="2:20" x14ac:dyDescent="0.2">
      <c r="B24" s="14">
        <f>LİSTE!B23</f>
        <v>0</v>
      </c>
      <c r="C24" s="14">
        <f>LİSTE!C23</f>
        <v>0</v>
      </c>
      <c r="D24" s="15">
        <f t="shared" ca="1" si="1"/>
        <v>0</v>
      </c>
      <c r="E24" s="15">
        <f>LİSTE!H23</f>
        <v>0</v>
      </c>
      <c r="F24" s="16">
        <f t="shared" si="2"/>
        <v>0</v>
      </c>
      <c r="G24" s="16">
        <f>SUMPRODUCT((DEFTER!$B$4:$B$1004=C24)*(DEFTER!$H$4:$H$1004=$G$4)*(DEFTER!$I$4:$I$1004))</f>
        <v>0</v>
      </c>
      <c r="H24" s="16">
        <f>SUMPRODUCT((DEFTER!$B$4:$B$1004=C24)*(DEFTER!$H$4:$H$1004=$H$4)*(DEFTER!$I$4:$I$1004))</f>
        <v>0</v>
      </c>
      <c r="I24" s="16">
        <f>SUMPRODUCT((DEFTER!$B$4:$B$1004=C24)*(DEFTER!$H$4:$H$1004=$I$4)*(DEFTER!$I$4:$I$1004))</f>
        <v>0</v>
      </c>
      <c r="J24" s="16">
        <f>SUMPRODUCT((DEFTER!$B$4:$B$1004=C24)*(DEFTER!$H$4:$J$1004=$J$4)*(DEFTER!$I$4:$I$1004))</f>
        <v>0</v>
      </c>
      <c r="K24" s="16">
        <f>SUMPRODUCT((DEFTER!$B$4:$B$1004=C24)*(DEFTER!$H$4:$I$1004=$K$4)*(DEFTER!$I$4:$I$1004))</f>
        <v>0</v>
      </c>
      <c r="L24" s="16">
        <f>SUMPRODUCT((DEFTER!$B$4:$B$1004=C24)*(DEFTER!$H$4:$I$1004=$L$4)*(DEFTER!$I$4:$I$1004))</f>
        <v>0</v>
      </c>
      <c r="M24" s="16">
        <f>SUMPRODUCT((DEFTER!$B$4:$B$1004=C24)*(DEFTER!$H$4:$I$1004=$M$4)*(DEFTER!$I$4:$I$1004))</f>
        <v>0</v>
      </c>
      <c r="N24" s="16">
        <f>SUMPRODUCT((DEFTER!$B$4:$B$1004=C24)*(DEFTER!$H$4:$I$1004=$N$4)*(DEFTER!$I$4:$I$1004))</f>
        <v>0</v>
      </c>
      <c r="O24" s="16">
        <f>SUMPRODUCT((DEFTER!$B$4:$B$1004=C24)*(DEFTER!$H$4:$I$1004=$O$4)*(DEFTER!$I$4:$I$1004))</f>
        <v>0</v>
      </c>
      <c r="P24" s="16">
        <f>SUMPRODUCT((DEFTER!$B$4:$B$1004=C24)*(DEFTER!$H$4:$I$1004=$P$4)*(DEFTER!$I$4:$I$1004))</f>
        <v>0</v>
      </c>
      <c r="Q24" s="16">
        <f>SUMPRODUCT((DEFTER!$B$4:$B$1004=C24)*(DEFTER!$H$4:$I$1004=$Q$4)*(DEFTER!$I$4:$I$1004))</f>
        <v>0</v>
      </c>
      <c r="R24" s="16">
        <f>SUMPRODUCT((DEFTER!$B$4:$B$1004=C24)*(DEFTER!$H$4:$I$1004=$R$4)*(DEFTER!$I$4:$I$1004))</f>
        <v>0</v>
      </c>
      <c r="S24" s="16">
        <f t="shared" si="0"/>
        <v>0</v>
      </c>
      <c r="T24" s="17">
        <f t="shared" si="3"/>
        <v>0</v>
      </c>
    </row>
    <row r="25" spans="2:20" x14ac:dyDescent="0.2">
      <c r="B25" s="14">
        <f>LİSTE!B24</f>
        <v>0</v>
      </c>
      <c r="C25" s="14">
        <f>LİSTE!C24</f>
        <v>0</v>
      </c>
      <c r="D25" s="15">
        <f t="shared" ca="1" si="1"/>
        <v>0</v>
      </c>
      <c r="E25" s="15">
        <f>LİSTE!H24</f>
        <v>0</v>
      </c>
      <c r="F25" s="16">
        <f t="shared" si="2"/>
        <v>0</v>
      </c>
      <c r="G25" s="16">
        <f>SUMPRODUCT((DEFTER!$B$4:$B$1004=C25)*(DEFTER!$H$4:$H$1004=$G$4)*(DEFTER!$I$4:$I$1004))</f>
        <v>0</v>
      </c>
      <c r="H25" s="16">
        <f>SUMPRODUCT((DEFTER!$B$4:$B$1004=C25)*(DEFTER!$H$4:$H$1004=$H$4)*(DEFTER!$I$4:$I$1004))</f>
        <v>0</v>
      </c>
      <c r="I25" s="16">
        <f>SUMPRODUCT((DEFTER!$B$4:$B$1004=C25)*(DEFTER!$H$4:$H$1004=$I$4)*(DEFTER!$I$4:$I$1004))</f>
        <v>0</v>
      </c>
      <c r="J25" s="16">
        <f>SUMPRODUCT((DEFTER!$B$4:$B$1004=C25)*(DEFTER!$H$4:$J$1004=$J$4)*(DEFTER!$I$4:$I$1004))</f>
        <v>0</v>
      </c>
      <c r="K25" s="16">
        <f>SUMPRODUCT((DEFTER!$B$4:$B$1004=C25)*(DEFTER!$H$4:$I$1004=$K$4)*(DEFTER!$I$4:$I$1004))</f>
        <v>0</v>
      </c>
      <c r="L25" s="16">
        <f>SUMPRODUCT((DEFTER!$B$4:$B$1004=C25)*(DEFTER!$H$4:$I$1004=$L$4)*(DEFTER!$I$4:$I$1004))</f>
        <v>0</v>
      </c>
      <c r="M25" s="16">
        <f>SUMPRODUCT((DEFTER!$B$4:$B$1004=C25)*(DEFTER!$H$4:$I$1004=$M$4)*(DEFTER!$I$4:$I$1004))</f>
        <v>0</v>
      </c>
      <c r="N25" s="16">
        <f>SUMPRODUCT((DEFTER!$B$4:$B$1004=C25)*(DEFTER!$H$4:$I$1004=$N$4)*(DEFTER!$I$4:$I$1004))</f>
        <v>0</v>
      </c>
      <c r="O25" s="16">
        <f>SUMPRODUCT((DEFTER!$B$4:$B$1004=C25)*(DEFTER!$H$4:$I$1004=$O$4)*(DEFTER!$I$4:$I$1004))</f>
        <v>0</v>
      </c>
      <c r="P25" s="16">
        <f>SUMPRODUCT((DEFTER!$B$4:$B$1004=C25)*(DEFTER!$H$4:$I$1004=$P$4)*(DEFTER!$I$4:$I$1004))</f>
        <v>0</v>
      </c>
      <c r="Q25" s="16">
        <f>SUMPRODUCT((DEFTER!$B$4:$B$1004=C25)*(DEFTER!$H$4:$I$1004=$Q$4)*(DEFTER!$I$4:$I$1004))</f>
        <v>0</v>
      </c>
      <c r="R25" s="16">
        <f>SUMPRODUCT((DEFTER!$B$4:$B$1004=C25)*(DEFTER!$H$4:$I$1004=$R$4)*(DEFTER!$I$4:$I$1004))</f>
        <v>0</v>
      </c>
      <c r="S25" s="16">
        <f t="shared" si="0"/>
        <v>0</v>
      </c>
      <c r="T25" s="17">
        <f t="shared" si="3"/>
        <v>0</v>
      </c>
    </row>
    <row r="26" spans="2:20" x14ac:dyDescent="0.2">
      <c r="B26" s="14">
        <f>LİSTE!B25</f>
        <v>0</v>
      </c>
      <c r="C26" s="14">
        <f>LİSTE!C25</f>
        <v>0</v>
      </c>
      <c r="D26" s="15">
        <f t="shared" ca="1" si="1"/>
        <v>0</v>
      </c>
      <c r="E26" s="15">
        <f>LİSTE!H25</f>
        <v>0</v>
      </c>
      <c r="F26" s="16">
        <f t="shared" si="2"/>
        <v>0</v>
      </c>
      <c r="G26" s="16">
        <f>SUMPRODUCT((DEFTER!$B$4:$B$1004=C26)*(DEFTER!$H$4:$H$1004=$G$4)*(DEFTER!$I$4:$I$1004))</f>
        <v>0</v>
      </c>
      <c r="H26" s="16">
        <f>SUMPRODUCT((DEFTER!$B$4:$B$1004=C26)*(DEFTER!$H$4:$H$1004=$H$4)*(DEFTER!$I$4:$I$1004))</f>
        <v>0</v>
      </c>
      <c r="I26" s="16">
        <f>SUMPRODUCT((DEFTER!$B$4:$B$1004=C26)*(DEFTER!$H$4:$H$1004=$I$4)*(DEFTER!$I$4:$I$1004))</f>
        <v>0</v>
      </c>
      <c r="J26" s="16">
        <f>SUMPRODUCT((DEFTER!$B$4:$B$1004=C26)*(DEFTER!$H$4:$J$1004=$J$4)*(DEFTER!$I$4:$I$1004))</f>
        <v>0</v>
      </c>
      <c r="K26" s="16">
        <f>SUMPRODUCT((DEFTER!$B$4:$B$1004=C26)*(DEFTER!$H$4:$I$1004=$K$4)*(DEFTER!$I$4:$I$1004))</f>
        <v>0</v>
      </c>
      <c r="L26" s="16">
        <f>SUMPRODUCT((DEFTER!$B$4:$B$1004=C26)*(DEFTER!$H$4:$I$1004=$L$4)*(DEFTER!$I$4:$I$1004))</f>
        <v>0</v>
      </c>
      <c r="M26" s="16">
        <f>SUMPRODUCT((DEFTER!$B$4:$B$1004=C26)*(DEFTER!$H$4:$I$1004=$M$4)*(DEFTER!$I$4:$I$1004))</f>
        <v>0</v>
      </c>
      <c r="N26" s="16">
        <f>SUMPRODUCT((DEFTER!$B$4:$B$1004=C26)*(DEFTER!$H$4:$I$1004=$N$4)*(DEFTER!$I$4:$I$1004))</f>
        <v>0</v>
      </c>
      <c r="O26" s="16">
        <f>SUMPRODUCT((DEFTER!$B$4:$B$1004=C26)*(DEFTER!$H$4:$I$1004=$O$4)*(DEFTER!$I$4:$I$1004))</f>
        <v>0</v>
      </c>
      <c r="P26" s="16">
        <f>SUMPRODUCT((DEFTER!$B$4:$B$1004=C26)*(DEFTER!$H$4:$I$1004=$P$4)*(DEFTER!$I$4:$I$1004))</f>
        <v>0</v>
      </c>
      <c r="Q26" s="16">
        <f>SUMPRODUCT((DEFTER!$B$4:$B$1004=C26)*(DEFTER!$H$4:$I$1004=$Q$4)*(DEFTER!$I$4:$I$1004))</f>
        <v>0</v>
      </c>
      <c r="R26" s="16">
        <f>SUMPRODUCT((DEFTER!$B$4:$B$1004=C26)*(DEFTER!$H$4:$I$1004=$R$4)*(DEFTER!$I$4:$I$1004))</f>
        <v>0</v>
      </c>
      <c r="S26" s="16">
        <f t="shared" si="0"/>
        <v>0</v>
      </c>
      <c r="T26" s="17">
        <f t="shared" si="3"/>
        <v>0</v>
      </c>
    </row>
    <row r="27" spans="2:20" x14ac:dyDescent="0.2">
      <c r="B27" s="14">
        <f>LİSTE!B26</f>
        <v>0</v>
      </c>
      <c r="C27" s="14">
        <f>LİSTE!C26</f>
        <v>0</v>
      </c>
      <c r="D27" s="15">
        <f t="shared" ca="1" si="1"/>
        <v>0</v>
      </c>
      <c r="E27" s="15">
        <f>LİSTE!H26</f>
        <v>0</v>
      </c>
      <c r="F27" s="16">
        <f t="shared" si="2"/>
        <v>0</v>
      </c>
      <c r="G27" s="16">
        <f>SUMPRODUCT((DEFTER!$B$4:$B$1004=C27)*(DEFTER!$H$4:$H$1004=$G$4)*(DEFTER!$I$4:$I$1004))</f>
        <v>0</v>
      </c>
      <c r="H27" s="16">
        <f>SUMPRODUCT((DEFTER!$B$4:$B$1004=C27)*(DEFTER!$H$4:$H$1004=$H$4)*(DEFTER!$I$4:$I$1004))</f>
        <v>0</v>
      </c>
      <c r="I27" s="16">
        <f>SUMPRODUCT((DEFTER!$B$4:$B$1004=C27)*(DEFTER!$H$4:$H$1004=$I$4)*(DEFTER!$I$4:$I$1004))</f>
        <v>0</v>
      </c>
      <c r="J27" s="16">
        <f>SUMPRODUCT((DEFTER!$B$4:$B$1004=C27)*(DEFTER!$H$4:$J$1004=$J$4)*(DEFTER!$I$4:$I$1004))</f>
        <v>0</v>
      </c>
      <c r="K27" s="16">
        <f>SUMPRODUCT((DEFTER!$B$4:$B$1004=C27)*(DEFTER!$H$4:$I$1004=$K$4)*(DEFTER!$I$4:$I$1004))</f>
        <v>0</v>
      </c>
      <c r="L27" s="16">
        <f>SUMPRODUCT((DEFTER!$B$4:$B$1004=C27)*(DEFTER!$H$4:$I$1004=$L$4)*(DEFTER!$I$4:$I$1004))</f>
        <v>0</v>
      </c>
      <c r="M27" s="16">
        <f>SUMPRODUCT((DEFTER!$B$4:$B$1004=C27)*(DEFTER!$H$4:$I$1004=$M$4)*(DEFTER!$I$4:$I$1004))</f>
        <v>0</v>
      </c>
      <c r="N27" s="16">
        <f>SUMPRODUCT((DEFTER!$B$4:$B$1004=C27)*(DEFTER!$H$4:$I$1004=$N$4)*(DEFTER!$I$4:$I$1004))</f>
        <v>0</v>
      </c>
      <c r="O27" s="16">
        <f>SUMPRODUCT((DEFTER!$B$4:$B$1004=C27)*(DEFTER!$H$4:$I$1004=$O$4)*(DEFTER!$I$4:$I$1004))</f>
        <v>0</v>
      </c>
      <c r="P27" s="16">
        <f>SUMPRODUCT((DEFTER!$B$4:$B$1004=C27)*(DEFTER!$H$4:$I$1004=$P$4)*(DEFTER!$I$4:$I$1004))</f>
        <v>0</v>
      </c>
      <c r="Q27" s="16">
        <f>SUMPRODUCT((DEFTER!$B$4:$B$1004=C27)*(DEFTER!$H$4:$I$1004=$Q$4)*(DEFTER!$I$4:$I$1004))</f>
        <v>0</v>
      </c>
      <c r="R27" s="16">
        <f>SUMPRODUCT((DEFTER!$B$4:$B$1004=C27)*(DEFTER!$H$4:$I$1004=$R$4)*(DEFTER!$I$4:$I$1004))</f>
        <v>0</v>
      </c>
      <c r="S27" s="16">
        <f t="shared" si="0"/>
        <v>0</v>
      </c>
      <c r="T27" s="17">
        <f t="shared" si="3"/>
        <v>0</v>
      </c>
    </row>
    <row r="28" spans="2:20" x14ac:dyDescent="0.2">
      <c r="B28" s="14">
        <f>LİSTE!B27</f>
        <v>0</v>
      </c>
      <c r="C28" s="14">
        <f>LİSTE!C27</f>
        <v>0</v>
      </c>
      <c r="D28" s="15">
        <f t="shared" ca="1" si="1"/>
        <v>0</v>
      </c>
      <c r="E28" s="15">
        <f>LİSTE!H27</f>
        <v>0</v>
      </c>
      <c r="F28" s="16">
        <f t="shared" si="2"/>
        <v>0</v>
      </c>
      <c r="G28" s="16">
        <f>SUMPRODUCT((DEFTER!$B$4:$B$1004=C28)*(DEFTER!$H$4:$H$1004=$G$4)*(DEFTER!$I$4:$I$1004))</f>
        <v>0</v>
      </c>
      <c r="H28" s="16">
        <f>SUMPRODUCT((DEFTER!$B$4:$B$1004=C28)*(DEFTER!$H$4:$H$1004=$H$4)*(DEFTER!$I$4:$I$1004))</f>
        <v>0</v>
      </c>
      <c r="I28" s="16">
        <f>SUMPRODUCT((DEFTER!$B$4:$B$1004=C28)*(DEFTER!$H$4:$H$1004=$I$4)*(DEFTER!$I$4:$I$1004))</f>
        <v>0</v>
      </c>
      <c r="J28" s="16">
        <f>SUMPRODUCT((DEFTER!$B$4:$B$1004=C28)*(DEFTER!$H$4:$J$1004=$J$4)*(DEFTER!$I$4:$I$1004))</f>
        <v>0</v>
      </c>
      <c r="K28" s="16">
        <f>SUMPRODUCT((DEFTER!$B$4:$B$1004=C28)*(DEFTER!$H$4:$I$1004=$K$4)*(DEFTER!$I$4:$I$1004))</f>
        <v>0</v>
      </c>
      <c r="L28" s="16">
        <f>SUMPRODUCT((DEFTER!$B$4:$B$1004=C28)*(DEFTER!$H$4:$I$1004=$L$4)*(DEFTER!$I$4:$I$1004))</f>
        <v>0</v>
      </c>
      <c r="M28" s="16">
        <f>SUMPRODUCT((DEFTER!$B$4:$B$1004=C28)*(DEFTER!$H$4:$I$1004=$M$4)*(DEFTER!$I$4:$I$1004))</f>
        <v>0</v>
      </c>
      <c r="N28" s="16">
        <f>SUMPRODUCT((DEFTER!$B$4:$B$1004=C28)*(DEFTER!$H$4:$I$1004=$N$4)*(DEFTER!$I$4:$I$1004))</f>
        <v>0</v>
      </c>
      <c r="O28" s="16">
        <f>SUMPRODUCT((DEFTER!$B$4:$B$1004=C28)*(DEFTER!$H$4:$I$1004=$O$4)*(DEFTER!$I$4:$I$1004))</f>
        <v>0</v>
      </c>
      <c r="P28" s="16">
        <f>SUMPRODUCT((DEFTER!$B$4:$B$1004=C28)*(DEFTER!$H$4:$I$1004=$P$4)*(DEFTER!$I$4:$I$1004))</f>
        <v>0</v>
      </c>
      <c r="Q28" s="16">
        <f>SUMPRODUCT((DEFTER!$B$4:$B$1004=C28)*(DEFTER!$H$4:$I$1004=$Q$4)*(DEFTER!$I$4:$I$1004))</f>
        <v>0</v>
      </c>
      <c r="R28" s="16">
        <f>SUMPRODUCT((DEFTER!$B$4:$B$1004=C28)*(DEFTER!$H$4:$I$1004=$R$4)*(DEFTER!$I$4:$I$1004))</f>
        <v>0</v>
      </c>
      <c r="S28" s="16">
        <f t="shared" si="0"/>
        <v>0</v>
      </c>
      <c r="T28" s="17">
        <f t="shared" si="3"/>
        <v>0</v>
      </c>
    </row>
    <row r="29" spans="2:20" x14ac:dyDescent="0.2">
      <c r="B29" s="14">
        <f>LİSTE!B28</f>
        <v>0</v>
      </c>
      <c r="C29" s="14">
        <f>LİSTE!C28</f>
        <v>0</v>
      </c>
      <c r="D29" s="15">
        <f t="shared" ca="1" si="1"/>
        <v>0</v>
      </c>
      <c r="E29" s="15">
        <f>LİSTE!H28</f>
        <v>0</v>
      </c>
      <c r="F29" s="16">
        <f t="shared" si="2"/>
        <v>0</v>
      </c>
      <c r="G29" s="16">
        <f>SUMPRODUCT((DEFTER!$B$4:$B$1004=C29)*(DEFTER!$H$4:$H$1004=$G$4)*(DEFTER!$I$4:$I$1004))</f>
        <v>0</v>
      </c>
      <c r="H29" s="16">
        <f>SUMPRODUCT((DEFTER!$B$4:$B$1004=C29)*(DEFTER!$H$4:$H$1004=$H$4)*(DEFTER!$I$4:$I$1004))</f>
        <v>0</v>
      </c>
      <c r="I29" s="16">
        <f>SUMPRODUCT((DEFTER!$B$4:$B$1004=C29)*(DEFTER!$H$4:$H$1004=$I$4)*(DEFTER!$I$4:$I$1004))</f>
        <v>0</v>
      </c>
      <c r="J29" s="16">
        <f>SUMPRODUCT((DEFTER!$B$4:$B$1004=C29)*(DEFTER!$H$4:$J$1004=$J$4)*(DEFTER!$I$4:$I$1004))</f>
        <v>0</v>
      </c>
      <c r="K29" s="16">
        <f>SUMPRODUCT((DEFTER!$B$4:$B$1004=C29)*(DEFTER!$H$4:$I$1004=$K$4)*(DEFTER!$I$4:$I$1004))</f>
        <v>0</v>
      </c>
      <c r="L29" s="16">
        <f>SUMPRODUCT((DEFTER!$B$4:$B$1004=C29)*(DEFTER!$H$4:$I$1004=$L$4)*(DEFTER!$I$4:$I$1004))</f>
        <v>0</v>
      </c>
      <c r="M29" s="16">
        <f>SUMPRODUCT((DEFTER!$B$4:$B$1004=C29)*(DEFTER!$H$4:$I$1004=$M$4)*(DEFTER!$I$4:$I$1004))</f>
        <v>0</v>
      </c>
      <c r="N29" s="16">
        <f>SUMPRODUCT((DEFTER!$B$4:$B$1004=C29)*(DEFTER!$H$4:$I$1004=$N$4)*(DEFTER!$I$4:$I$1004))</f>
        <v>0</v>
      </c>
      <c r="O29" s="16">
        <f>SUMPRODUCT((DEFTER!$B$4:$B$1004=C29)*(DEFTER!$H$4:$I$1004=$O$4)*(DEFTER!$I$4:$I$1004))</f>
        <v>0</v>
      </c>
      <c r="P29" s="16">
        <f>SUMPRODUCT((DEFTER!$B$4:$B$1004=C29)*(DEFTER!$H$4:$I$1004=$P$4)*(DEFTER!$I$4:$I$1004))</f>
        <v>0</v>
      </c>
      <c r="Q29" s="16">
        <f>SUMPRODUCT((DEFTER!$B$4:$B$1004=C29)*(DEFTER!$H$4:$I$1004=$Q$4)*(DEFTER!$I$4:$I$1004))</f>
        <v>0</v>
      </c>
      <c r="R29" s="16">
        <f>SUMPRODUCT((DEFTER!$B$4:$B$1004=C29)*(DEFTER!$H$4:$I$1004=$R$4)*(DEFTER!$I$4:$I$1004))</f>
        <v>0</v>
      </c>
      <c r="S29" s="16">
        <f t="shared" si="0"/>
        <v>0</v>
      </c>
      <c r="T29" s="17">
        <f t="shared" si="3"/>
        <v>0</v>
      </c>
    </row>
    <row r="30" spans="2:20" x14ac:dyDescent="0.2">
      <c r="B30" s="14">
        <f>LİSTE!B29</f>
        <v>0</v>
      </c>
      <c r="C30" s="14">
        <f>LİSTE!C29</f>
        <v>0</v>
      </c>
      <c r="D30" s="15">
        <f t="shared" ca="1" si="1"/>
        <v>0</v>
      </c>
      <c r="E30" s="15">
        <f>LİSTE!H29</f>
        <v>0</v>
      </c>
      <c r="F30" s="16">
        <f t="shared" si="2"/>
        <v>0</v>
      </c>
      <c r="G30" s="16">
        <f>SUMPRODUCT((DEFTER!$B$4:$B$1004=C30)*(DEFTER!$H$4:$H$1004=$G$4)*(DEFTER!$I$4:$I$1004))</f>
        <v>0</v>
      </c>
      <c r="H30" s="16">
        <f>SUMPRODUCT((DEFTER!$B$4:$B$1004=C30)*(DEFTER!$H$4:$H$1004=$H$4)*(DEFTER!$I$4:$I$1004))</f>
        <v>0</v>
      </c>
      <c r="I30" s="16">
        <f>SUMPRODUCT((DEFTER!$B$4:$B$1004=C30)*(DEFTER!$H$4:$H$1004=$I$4)*(DEFTER!$I$4:$I$1004))</f>
        <v>0</v>
      </c>
      <c r="J30" s="16">
        <f>SUMPRODUCT((DEFTER!$B$4:$B$1004=C30)*(DEFTER!$H$4:$J$1004=$J$4)*(DEFTER!$I$4:$I$1004))</f>
        <v>0</v>
      </c>
      <c r="K30" s="16">
        <f>SUMPRODUCT((DEFTER!$B$4:$B$1004=C30)*(DEFTER!$H$4:$I$1004=$K$4)*(DEFTER!$I$4:$I$1004))</f>
        <v>0</v>
      </c>
      <c r="L30" s="16">
        <f>SUMPRODUCT((DEFTER!$B$4:$B$1004=C30)*(DEFTER!$H$4:$I$1004=$L$4)*(DEFTER!$I$4:$I$1004))</f>
        <v>0</v>
      </c>
      <c r="M30" s="16">
        <f>SUMPRODUCT((DEFTER!$B$4:$B$1004=C30)*(DEFTER!$H$4:$I$1004=$M$4)*(DEFTER!$I$4:$I$1004))</f>
        <v>0</v>
      </c>
      <c r="N30" s="16">
        <f>SUMPRODUCT((DEFTER!$B$4:$B$1004=C30)*(DEFTER!$H$4:$I$1004=$N$4)*(DEFTER!$I$4:$I$1004))</f>
        <v>0</v>
      </c>
      <c r="O30" s="16">
        <f>SUMPRODUCT((DEFTER!$B$4:$B$1004=C30)*(DEFTER!$H$4:$I$1004=$O$4)*(DEFTER!$I$4:$I$1004))</f>
        <v>0</v>
      </c>
      <c r="P30" s="16">
        <f>SUMPRODUCT((DEFTER!$B$4:$B$1004=C30)*(DEFTER!$H$4:$I$1004=$P$4)*(DEFTER!$I$4:$I$1004))</f>
        <v>0</v>
      </c>
      <c r="Q30" s="16">
        <f>SUMPRODUCT((DEFTER!$B$4:$B$1004=C30)*(DEFTER!$H$4:$I$1004=$Q$4)*(DEFTER!$I$4:$I$1004))</f>
        <v>0</v>
      </c>
      <c r="R30" s="16">
        <f>SUMPRODUCT((DEFTER!$B$4:$B$1004=C30)*(DEFTER!$H$4:$I$1004=$R$4)*(DEFTER!$I$4:$I$1004))</f>
        <v>0</v>
      </c>
      <c r="S30" s="16">
        <f t="shared" si="0"/>
        <v>0</v>
      </c>
      <c r="T30" s="17">
        <f t="shared" si="3"/>
        <v>0</v>
      </c>
    </row>
    <row r="31" spans="2:20" x14ac:dyDescent="0.2">
      <c r="B31" s="14">
        <f>LİSTE!B30</f>
        <v>0</v>
      </c>
      <c r="C31" s="14">
        <f>LİSTE!C30</f>
        <v>0</v>
      </c>
      <c r="D31" s="15">
        <f t="shared" ca="1" si="1"/>
        <v>0</v>
      </c>
      <c r="E31" s="15">
        <f>LİSTE!H30</f>
        <v>0</v>
      </c>
      <c r="F31" s="16">
        <f t="shared" si="2"/>
        <v>0</v>
      </c>
      <c r="G31" s="16">
        <f>SUMPRODUCT((DEFTER!$B$4:$B$1004=C31)*(DEFTER!$H$4:$H$1004=$G$4)*(DEFTER!$I$4:$I$1004))</f>
        <v>0</v>
      </c>
      <c r="H31" s="16">
        <f>SUMPRODUCT((DEFTER!$B$4:$B$1004=C31)*(DEFTER!$H$4:$H$1004=$H$4)*(DEFTER!$I$4:$I$1004))</f>
        <v>0</v>
      </c>
      <c r="I31" s="16">
        <f>SUMPRODUCT((DEFTER!$B$4:$B$1004=C31)*(DEFTER!$H$4:$H$1004=$I$4)*(DEFTER!$I$4:$I$1004))</f>
        <v>0</v>
      </c>
      <c r="J31" s="16">
        <f>SUMPRODUCT((DEFTER!$B$4:$B$1004=C31)*(DEFTER!$H$4:$J$1004=$J$4)*(DEFTER!$I$4:$I$1004))</f>
        <v>0</v>
      </c>
      <c r="K31" s="16">
        <f>SUMPRODUCT((DEFTER!$B$4:$B$1004=C31)*(DEFTER!$H$4:$I$1004=$K$4)*(DEFTER!$I$4:$I$1004))</f>
        <v>0</v>
      </c>
      <c r="L31" s="16">
        <f>SUMPRODUCT((DEFTER!$B$4:$B$1004=C31)*(DEFTER!$H$4:$I$1004=$L$4)*(DEFTER!$I$4:$I$1004))</f>
        <v>0</v>
      </c>
      <c r="M31" s="16">
        <f>SUMPRODUCT((DEFTER!$B$4:$B$1004=C31)*(DEFTER!$H$4:$I$1004=$M$4)*(DEFTER!$I$4:$I$1004))</f>
        <v>0</v>
      </c>
      <c r="N31" s="16">
        <f>SUMPRODUCT((DEFTER!$B$4:$B$1004=C31)*(DEFTER!$H$4:$I$1004=$N$4)*(DEFTER!$I$4:$I$1004))</f>
        <v>0</v>
      </c>
      <c r="O31" s="16">
        <f>SUMPRODUCT((DEFTER!$B$4:$B$1004=C31)*(DEFTER!$H$4:$I$1004=$O$4)*(DEFTER!$I$4:$I$1004))</f>
        <v>0</v>
      </c>
      <c r="P31" s="16">
        <f>SUMPRODUCT((DEFTER!$B$4:$B$1004=C31)*(DEFTER!$H$4:$I$1004=$P$4)*(DEFTER!$I$4:$I$1004))</f>
        <v>0</v>
      </c>
      <c r="Q31" s="16">
        <f>SUMPRODUCT((DEFTER!$B$4:$B$1004=C31)*(DEFTER!$H$4:$I$1004=$Q$4)*(DEFTER!$I$4:$I$1004))</f>
        <v>0</v>
      </c>
      <c r="R31" s="16">
        <f>SUMPRODUCT((DEFTER!$B$4:$B$1004=C31)*(DEFTER!$H$4:$I$1004=$R$4)*(DEFTER!$I$4:$I$1004))</f>
        <v>0</v>
      </c>
      <c r="S31" s="16">
        <f t="shared" si="0"/>
        <v>0</v>
      </c>
      <c r="T31" s="17">
        <f t="shared" si="3"/>
        <v>0</v>
      </c>
    </row>
    <row r="32" spans="2:20" x14ac:dyDescent="0.2">
      <c r="B32" s="14">
        <f>LİSTE!B31</f>
        <v>0</v>
      </c>
      <c r="C32" s="14">
        <f>LİSTE!C31</f>
        <v>0</v>
      </c>
      <c r="D32" s="15">
        <f t="shared" ca="1" si="1"/>
        <v>0</v>
      </c>
      <c r="E32" s="15">
        <f>LİSTE!H31</f>
        <v>0</v>
      </c>
      <c r="F32" s="16">
        <f t="shared" si="2"/>
        <v>0</v>
      </c>
      <c r="G32" s="16">
        <f>SUMPRODUCT((DEFTER!$B$4:$B$1004=C32)*(DEFTER!$H$4:$H$1004=$G$4)*(DEFTER!$I$4:$I$1004))</f>
        <v>0</v>
      </c>
      <c r="H32" s="16">
        <f>SUMPRODUCT((DEFTER!$B$4:$B$1004=C32)*(DEFTER!$H$4:$H$1004=$H$4)*(DEFTER!$I$4:$I$1004))</f>
        <v>0</v>
      </c>
      <c r="I32" s="16">
        <f>SUMPRODUCT((DEFTER!$B$4:$B$1004=C32)*(DEFTER!$H$4:$H$1004=$I$4)*(DEFTER!$I$4:$I$1004))</f>
        <v>0</v>
      </c>
      <c r="J32" s="16">
        <f>SUMPRODUCT((DEFTER!$B$4:$B$1004=C32)*(DEFTER!$H$4:$J$1004=$J$4)*(DEFTER!$I$4:$I$1004))</f>
        <v>0</v>
      </c>
      <c r="K32" s="16">
        <f>SUMPRODUCT((DEFTER!$B$4:$B$1004=C32)*(DEFTER!$H$4:$I$1004=$K$4)*(DEFTER!$I$4:$I$1004))</f>
        <v>0</v>
      </c>
      <c r="L32" s="16">
        <f>SUMPRODUCT((DEFTER!$B$4:$B$1004=C32)*(DEFTER!$H$4:$I$1004=$L$4)*(DEFTER!$I$4:$I$1004))</f>
        <v>0</v>
      </c>
      <c r="M32" s="16">
        <f>SUMPRODUCT((DEFTER!$B$4:$B$1004=C32)*(DEFTER!$H$4:$I$1004=$M$4)*(DEFTER!$I$4:$I$1004))</f>
        <v>0</v>
      </c>
      <c r="N32" s="16">
        <f>SUMPRODUCT((DEFTER!$B$4:$B$1004=C32)*(DEFTER!$H$4:$I$1004=$N$4)*(DEFTER!$I$4:$I$1004))</f>
        <v>0</v>
      </c>
      <c r="O32" s="16">
        <f>SUMPRODUCT((DEFTER!$B$4:$B$1004=C32)*(DEFTER!$H$4:$I$1004=$O$4)*(DEFTER!$I$4:$I$1004))</f>
        <v>0</v>
      </c>
      <c r="P32" s="16">
        <f>SUMPRODUCT((DEFTER!$B$4:$B$1004=C32)*(DEFTER!$H$4:$I$1004=$P$4)*(DEFTER!$I$4:$I$1004))</f>
        <v>0</v>
      </c>
      <c r="Q32" s="16">
        <f>SUMPRODUCT((DEFTER!$B$4:$B$1004=C32)*(DEFTER!$H$4:$I$1004=$Q$4)*(DEFTER!$I$4:$I$1004))</f>
        <v>0</v>
      </c>
      <c r="R32" s="16">
        <f>SUMPRODUCT((DEFTER!$B$4:$B$1004=C32)*(DEFTER!$H$4:$I$1004=$R$4)*(DEFTER!$I$4:$I$1004))</f>
        <v>0</v>
      </c>
      <c r="S32" s="16">
        <f t="shared" si="0"/>
        <v>0</v>
      </c>
      <c r="T32" s="17">
        <f t="shared" si="3"/>
        <v>0</v>
      </c>
    </row>
    <row r="33" spans="2:20" x14ac:dyDescent="0.2">
      <c r="B33" s="14">
        <f>LİSTE!B32</f>
        <v>0</v>
      </c>
      <c r="C33" s="14">
        <f>LİSTE!C32</f>
        <v>0</v>
      </c>
      <c r="D33" s="15">
        <f t="shared" ca="1" si="1"/>
        <v>0</v>
      </c>
      <c r="E33" s="15">
        <f>LİSTE!H32</f>
        <v>0</v>
      </c>
      <c r="F33" s="16">
        <f t="shared" si="2"/>
        <v>0</v>
      </c>
      <c r="G33" s="16">
        <f>SUMPRODUCT((DEFTER!$B$4:$B$1004=C33)*(DEFTER!$H$4:$H$1004=$G$4)*(DEFTER!$I$4:$I$1004))</f>
        <v>0</v>
      </c>
      <c r="H33" s="16">
        <f>SUMPRODUCT((DEFTER!$B$4:$B$1004=C33)*(DEFTER!$H$4:$H$1004=$H$4)*(DEFTER!$I$4:$I$1004))</f>
        <v>0</v>
      </c>
      <c r="I33" s="16">
        <f>SUMPRODUCT((DEFTER!$B$4:$B$1004=C33)*(DEFTER!$H$4:$H$1004=$I$4)*(DEFTER!$I$4:$I$1004))</f>
        <v>0</v>
      </c>
      <c r="J33" s="16">
        <f>SUMPRODUCT((DEFTER!$B$4:$B$1004=C33)*(DEFTER!$H$4:$J$1004=$J$4)*(DEFTER!$I$4:$I$1004))</f>
        <v>0</v>
      </c>
      <c r="K33" s="16">
        <f>SUMPRODUCT((DEFTER!$B$4:$B$1004=C33)*(DEFTER!$H$4:$I$1004=$K$4)*(DEFTER!$I$4:$I$1004))</f>
        <v>0</v>
      </c>
      <c r="L33" s="16">
        <f>SUMPRODUCT((DEFTER!$B$4:$B$1004=C33)*(DEFTER!$H$4:$I$1004=$L$4)*(DEFTER!$I$4:$I$1004))</f>
        <v>0</v>
      </c>
      <c r="M33" s="16">
        <f>SUMPRODUCT((DEFTER!$B$4:$B$1004=C33)*(DEFTER!$H$4:$I$1004=$M$4)*(DEFTER!$I$4:$I$1004))</f>
        <v>0</v>
      </c>
      <c r="N33" s="16">
        <f>SUMPRODUCT((DEFTER!$B$4:$B$1004=C33)*(DEFTER!$H$4:$I$1004=$N$4)*(DEFTER!$I$4:$I$1004))</f>
        <v>0</v>
      </c>
      <c r="O33" s="16">
        <f>SUMPRODUCT((DEFTER!$B$4:$B$1004=C33)*(DEFTER!$H$4:$I$1004=$O$4)*(DEFTER!$I$4:$I$1004))</f>
        <v>0</v>
      </c>
      <c r="P33" s="16">
        <f>SUMPRODUCT((DEFTER!$B$4:$B$1004=C33)*(DEFTER!$H$4:$I$1004=$P$4)*(DEFTER!$I$4:$I$1004))</f>
        <v>0</v>
      </c>
      <c r="Q33" s="16">
        <f>SUMPRODUCT((DEFTER!$B$4:$B$1004=C33)*(DEFTER!$H$4:$I$1004=$Q$4)*(DEFTER!$I$4:$I$1004))</f>
        <v>0</v>
      </c>
      <c r="R33" s="16">
        <f>SUMPRODUCT((DEFTER!$B$4:$B$1004=C33)*(DEFTER!$H$4:$I$1004=$R$4)*(DEFTER!$I$4:$I$1004))</f>
        <v>0</v>
      </c>
      <c r="S33" s="16">
        <f t="shared" si="0"/>
        <v>0</v>
      </c>
      <c r="T33" s="17">
        <f t="shared" si="3"/>
        <v>0</v>
      </c>
    </row>
    <row r="34" spans="2:20" x14ac:dyDescent="0.2">
      <c r="B34" s="14">
        <f>LİSTE!B33</f>
        <v>0</v>
      </c>
      <c r="C34" s="14">
        <f>LİSTE!C33</f>
        <v>0</v>
      </c>
      <c r="D34" s="15">
        <f t="shared" ca="1" si="1"/>
        <v>0</v>
      </c>
      <c r="E34" s="15">
        <f>LİSTE!H33</f>
        <v>0</v>
      </c>
      <c r="F34" s="16">
        <f t="shared" si="2"/>
        <v>0</v>
      </c>
      <c r="G34" s="16">
        <f>SUMPRODUCT((DEFTER!$B$4:$B$1004=C34)*(DEFTER!$H$4:$H$1004=$G$4)*(DEFTER!$I$4:$I$1004))</f>
        <v>0</v>
      </c>
      <c r="H34" s="16">
        <f>SUMPRODUCT((DEFTER!$B$4:$B$1004=C34)*(DEFTER!$H$4:$H$1004=$H$4)*(DEFTER!$I$4:$I$1004))</f>
        <v>0</v>
      </c>
      <c r="I34" s="16">
        <f>SUMPRODUCT((DEFTER!$B$4:$B$1004=C34)*(DEFTER!$H$4:$H$1004=$I$4)*(DEFTER!$I$4:$I$1004))</f>
        <v>0</v>
      </c>
      <c r="J34" s="16">
        <f>SUMPRODUCT((DEFTER!$B$4:$B$1004=C34)*(DEFTER!$H$4:$J$1004=$J$4)*(DEFTER!$I$4:$I$1004))</f>
        <v>0</v>
      </c>
      <c r="K34" s="16">
        <f>SUMPRODUCT((DEFTER!$B$4:$B$1004=C34)*(DEFTER!$H$4:$I$1004=$K$4)*(DEFTER!$I$4:$I$1004))</f>
        <v>0</v>
      </c>
      <c r="L34" s="16">
        <f>SUMPRODUCT((DEFTER!$B$4:$B$1004=C34)*(DEFTER!$H$4:$I$1004=$L$4)*(DEFTER!$I$4:$I$1004))</f>
        <v>0</v>
      </c>
      <c r="M34" s="16">
        <f>SUMPRODUCT((DEFTER!$B$4:$B$1004=C34)*(DEFTER!$H$4:$I$1004=$M$4)*(DEFTER!$I$4:$I$1004))</f>
        <v>0</v>
      </c>
      <c r="N34" s="16">
        <f>SUMPRODUCT((DEFTER!$B$4:$B$1004=C34)*(DEFTER!$H$4:$I$1004=$N$4)*(DEFTER!$I$4:$I$1004))</f>
        <v>0</v>
      </c>
      <c r="O34" s="16">
        <f>SUMPRODUCT((DEFTER!$B$4:$B$1004=C34)*(DEFTER!$H$4:$I$1004=$O$4)*(DEFTER!$I$4:$I$1004))</f>
        <v>0</v>
      </c>
      <c r="P34" s="16">
        <f>SUMPRODUCT((DEFTER!$B$4:$B$1004=C34)*(DEFTER!$H$4:$I$1004=$P$4)*(DEFTER!$I$4:$I$1004))</f>
        <v>0</v>
      </c>
      <c r="Q34" s="16">
        <f>SUMPRODUCT((DEFTER!$B$4:$B$1004=C34)*(DEFTER!$H$4:$I$1004=$Q$4)*(DEFTER!$I$4:$I$1004))</f>
        <v>0</v>
      </c>
      <c r="R34" s="16">
        <f>SUMPRODUCT((DEFTER!$B$4:$B$1004=C34)*(DEFTER!$H$4:$I$1004=$R$4)*(DEFTER!$I$4:$I$1004))</f>
        <v>0</v>
      </c>
      <c r="S34" s="16">
        <f t="shared" si="0"/>
        <v>0</v>
      </c>
      <c r="T34" s="17">
        <f t="shared" si="3"/>
        <v>0</v>
      </c>
    </row>
    <row r="35" spans="2:20" x14ac:dyDescent="0.2">
      <c r="B35" s="14">
        <f>LİSTE!B34</f>
        <v>0</v>
      </c>
      <c r="C35" s="14">
        <f>LİSTE!C34</f>
        <v>0</v>
      </c>
      <c r="D35" s="15">
        <f t="shared" ca="1" si="1"/>
        <v>0</v>
      </c>
      <c r="E35" s="15">
        <f>LİSTE!H34</f>
        <v>0</v>
      </c>
      <c r="F35" s="16">
        <f t="shared" si="2"/>
        <v>0</v>
      </c>
      <c r="G35" s="16">
        <f>SUMPRODUCT((DEFTER!$B$4:$B$1004=C35)*(DEFTER!$H$4:$H$1004=$G$4)*(DEFTER!$I$4:$I$1004))</f>
        <v>0</v>
      </c>
      <c r="H35" s="16">
        <f>SUMPRODUCT((DEFTER!$B$4:$B$1004=C35)*(DEFTER!$H$4:$H$1004=$H$4)*(DEFTER!$I$4:$I$1004))</f>
        <v>0</v>
      </c>
      <c r="I35" s="16">
        <f>SUMPRODUCT((DEFTER!$B$4:$B$1004=C35)*(DEFTER!$H$4:$H$1004=$I$4)*(DEFTER!$I$4:$I$1004))</f>
        <v>0</v>
      </c>
      <c r="J35" s="16">
        <f>SUMPRODUCT((DEFTER!$B$4:$B$1004=C35)*(DEFTER!$H$4:$J$1004=$J$4)*(DEFTER!$I$4:$I$1004))</f>
        <v>0</v>
      </c>
      <c r="K35" s="16">
        <f>SUMPRODUCT((DEFTER!$B$4:$B$1004=C35)*(DEFTER!$H$4:$I$1004=$K$4)*(DEFTER!$I$4:$I$1004))</f>
        <v>0</v>
      </c>
      <c r="L35" s="16">
        <f>SUMPRODUCT((DEFTER!$B$4:$B$1004=C35)*(DEFTER!$H$4:$I$1004=$L$4)*(DEFTER!$I$4:$I$1004))</f>
        <v>0</v>
      </c>
      <c r="M35" s="16">
        <f>SUMPRODUCT((DEFTER!$B$4:$B$1004=C35)*(DEFTER!$H$4:$I$1004=$M$4)*(DEFTER!$I$4:$I$1004))</f>
        <v>0</v>
      </c>
      <c r="N35" s="16">
        <f>SUMPRODUCT((DEFTER!$B$4:$B$1004=C35)*(DEFTER!$H$4:$I$1004=$N$4)*(DEFTER!$I$4:$I$1004))</f>
        <v>0</v>
      </c>
      <c r="O35" s="16">
        <f>SUMPRODUCT((DEFTER!$B$4:$B$1004=C35)*(DEFTER!$H$4:$I$1004=$O$4)*(DEFTER!$I$4:$I$1004))</f>
        <v>0</v>
      </c>
      <c r="P35" s="16">
        <f>SUMPRODUCT((DEFTER!$B$4:$B$1004=C35)*(DEFTER!$H$4:$I$1004=$P$4)*(DEFTER!$I$4:$I$1004))</f>
        <v>0</v>
      </c>
      <c r="Q35" s="16">
        <f>SUMPRODUCT((DEFTER!$B$4:$B$1004=C35)*(DEFTER!$H$4:$I$1004=$Q$4)*(DEFTER!$I$4:$I$1004))</f>
        <v>0</v>
      </c>
      <c r="R35" s="16">
        <f>SUMPRODUCT((DEFTER!$B$4:$B$1004=C35)*(DEFTER!$H$4:$I$1004=$R$4)*(DEFTER!$I$4:$I$1004))</f>
        <v>0</v>
      </c>
      <c r="S35" s="16">
        <f t="shared" si="0"/>
        <v>0</v>
      </c>
      <c r="T35" s="17">
        <f t="shared" si="3"/>
        <v>0</v>
      </c>
    </row>
    <row r="36" spans="2:20" x14ac:dyDescent="0.2">
      <c r="B36" s="14">
        <f>LİSTE!B35</f>
        <v>0</v>
      </c>
      <c r="C36" s="14">
        <f>LİSTE!C35</f>
        <v>0</v>
      </c>
      <c r="D36" s="15">
        <f t="shared" ca="1" si="1"/>
        <v>0</v>
      </c>
      <c r="E36" s="15">
        <f>LİSTE!H35</f>
        <v>0</v>
      </c>
      <c r="F36" s="16">
        <f t="shared" si="2"/>
        <v>0</v>
      </c>
      <c r="G36" s="16">
        <f>SUMPRODUCT((DEFTER!$B$4:$B$1004=C36)*(DEFTER!$H$4:$H$1004=$G$4)*(DEFTER!$I$4:$I$1004))</f>
        <v>0</v>
      </c>
      <c r="H36" s="16">
        <f>SUMPRODUCT((DEFTER!$B$4:$B$1004=C36)*(DEFTER!$H$4:$H$1004=$H$4)*(DEFTER!$I$4:$I$1004))</f>
        <v>0</v>
      </c>
      <c r="I36" s="16">
        <f>SUMPRODUCT((DEFTER!$B$4:$B$1004=C36)*(DEFTER!$H$4:$H$1004=$I$4)*(DEFTER!$I$4:$I$1004))</f>
        <v>0</v>
      </c>
      <c r="J36" s="16">
        <f>SUMPRODUCT((DEFTER!$B$4:$B$1004=C36)*(DEFTER!$H$4:$J$1004=$J$4)*(DEFTER!$I$4:$I$1004))</f>
        <v>0</v>
      </c>
      <c r="K36" s="16">
        <f>SUMPRODUCT((DEFTER!$B$4:$B$1004=C36)*(DEFTER!$H$4:$I$1004=$K$4)*(DEFTER!$I$4:$I$1004))</f>
        <v>0</v>
      </c>
      <c r="L36" s="16">
        <f>SUMPRODUCT((DEFTER!$B$4:$B$1004=C36)*(DEFTER!$H$4:$I$1004=$L$4)*(DEFTER!$I$4:$I$1004))</f>
        <v>0</v>
      </c>
      <c r="M36" s="16">
        <f>SUMPRODUCT((DEFTER!$B$4:$B$1004=C36)*(DEFTER!$H$4:$I$1004=$M$4)*(DEFTER!$I$4:$I$1004))</f>
        <v>0</v>
      </c>
      <c r="N36" s="16">
        <f>SUMPRODUCT((DEFTER!$B$4:$B$1004=C36)*(DEFTER!$H$4:$I$1004=$N$4)*(DEFTER!$I$4:$I$1004))</f>
        <v>0</v>
      </c>
      <c r="O36" s="16">
        <f>SUMPRODUCT((DEFTER!$B$4:$B$1004=C36)*(DEFTER!$H$4:$I$1004=$O$4)*(DEFTER!$I$4:$I$1004))</f>
        <v>0</v>
      </c>
      <c r="P36" s="16">
        <f>SUMPRODUCT((DEFTER!$B$4:$B$1004=C36)*(DEFTER!$H$4:$I$1004=$P$4)*(DEFTER!$I$4:$I$1004))</f>
        <v>0</v>
      </c>
      <c r="Q36" s="16">
        <f>SUMPRODUCT((DEFTER!$B$4:$B$1004=C36)*(DEFTER!$H$4:$I$1004=$Q$4)*(DEFTER!$I$4:$I$1004))</f>
        <v>0</v>
      </c>
      <c r="R36" s="16">
        <f>SUMPRODUCT((DEFTER!$B$4:$B$1004=C36)*(DEFTER!$H$4:$I$1004=$R$4)*(DEFTER!$I$4:$I$1004))</f>
        <v>0</v>
      </c>
      <c r="S36" s="16">
        <f t="shared" si="0"/>
        <v>0</v>
      </c>
      <c r="T36" s="17">
        <f t="shared" si="3"/>
        <v>0</v>
      </c>
    </row>
    <row r="37" spans="2:20" x14ac:dyDescent="0.2">
      <c r="B37" s="14">
        <f>LİSTE!B36</f>
        <v>0</v>
      </c>
      <c r="C37" s="14">
        <f>LİSTE!C36</f>
        <v>0</v>
      </c>
      <c r="D37" s="15">
        <f t="shared" ca="1" si="1"/>
        <v>0</v>
      </c>
      <c r="E37" s="15">
        <f>LİSTE!H36</f>
        <v>0</v>
      </c>
      <c r="F37" s="16">
        <f t="shared" si="2"/>
        <v>0</v>
      </c>
      <c r="G37" s="16">
        <f>SUMPRODUCT((DEFTER!$B$4:$B$1004=C37)*(DEFTER!$H$4:$H$1004=$G$4)*(DEFTER!$I$4:$I$1004))</f>
        <v>0</v>
      </c>
      <c r="H37" s="16">
        <f>SUMPRODUCT((DEFTER!$B$4:$B$1004=C37)*(DEFTER!$H$4:$H$1004=$H$4)*(DEFTER!$I$4:$I$1004))</f>
        <v>0</v>
      </c>
      <c r="I37" s="16">
        <f>SUMPRODUCT((DEFTER!$B$4:$B$1004=C37)*(DEFTER!$H$4:$H$1004=$I$4)*(DEFTER!$I$4:$I$1004))</f>
        <v>0</v>
      </c>
      <c r="J37" s="16">
        <f>SUMPRODUCT((DEFTER!$B$4:$B$1004=C37)*(DEFTER!$H$4:$J$1004=$J$4)*(DEFTER!$I$4:$I$1004))</f>
        <v>0</v>
      </c>
      <c r="K37" s="16">
        <f>SUMPRODUCT((DEFTER!$B$4:$B$1004=C37)*(DEFTER!$H$4:$I$1004=$K$4)*(DEFTER!$I$4:$I$1004))</f>
        <v>0</v>
      </c>
      <c r="L37" s="16">
        <f>SUMPRODUCT((DEFTER!$B$4:$B$1004=C37)*(DEFTER!$H$4:$I$1004=$L$4)*(DEFTER!$I$4:$I$1004))</f>
        <v>0</v>
      </c>
      <c r="M37" s="16">
        <f>SUMPRODUCT((DEFTER!$B$4:$B$1004=C37)*(DEFTER!$H$4:$I$1004=$M$4)*(DEFTER!$I$4:$I$1004))</f>
        <v>0</v>
      </c>
      <c r="N37" s="16">
        <f>SUMPRODUCT((DEFTER!$B$4:$B$1004=C37)*(DEFTER!$H$4:$I$1004=$N$4)*(DEFTER!$I$4:$I$1004))</f>
        <v>0</v>
      </c>
      <c r="O37" s="16">
        <f>SUMPRODUCT((DEFTER!$B$4:$B$1004=C37)*(DEFTER!$H$4:$I$1004=$O$4)*(DEFTER!$I$4:$I$1004))</f>
        <v>0</v>
      </c>
      <c r="P37" s="16">
        <f>SUMPRODUCT((DEFTER!$B$4:$B$1004=C37)*(DEFTER!$H$4:$I$1004=$P$4)*(DEFTER!$I$4:$I$1004))</f>
        <v>0</v>
      </c>
      <c r="Q37" s="16">
        <f>SUMPRODUCT((DEFTER!$B$4:$B$1004=C37)*(DEFTER!$H$4:$I$1004=$Q$4)*(DEFTER!$I$4:$I$1004))</f>
        <v>0</v>
      </c>
      <c r="R37" s="16">
        <f>SUMPRODUCT((DEFTER!$B$4:$B$1004=C37)*(DEFTER!$H$4:$I$1004=$R$4)*(DEFTER!$I$4:$I$1004))</f>
        <v>0</v>
      </c>
      <c r="S37" s="16">
        <f t="shared" si="0"/>
        <v>0</v>
      </c>
      <c r="T37" s="17">
        <f t="shared" si="3"/>
        <v>0</v>
      </c>
    </row>
    <row r="38" spans="2:20" x14ac:dyDescent="0.2">
      <c r="B38" s="14">
        <f>LİSTE!B37</f>
        <v>0</v>
      </c>
      <c r="C38" s="14">
        <f>LİSTE!C37</f>
        <v>0</v>
      </c>
      <c r="D38" s="15">
        <f t="shared" ca="1" si="1"/>
        <v>0</v>
      </c>
      <c r="E38" s="15">
        <f>LİSTE!H37</f>
        <v>0</v>
      </c>
      <c r="F38" s="16">
        <f t="shared" si="2"/>
        <v>0</v>
      </c>
      <c r="G38" s="16">
        <f>SUMPRODUCT((DEFTER!$B$4:$B$1004=C38)*(DEFTER!$H$4:$H$1004=$G$4)*(DEFTER!$I$4:$I$1004))</f>
        <v>0</v>
      </c>
      <c r="H38" s="16">
        <f>SUMPRODUCT((DEFTER!$B$4:$B$1004=C38)*(DEFTER!$H$4:$H$1004=$H$4)*(DEFTER!$I$4:$I$1004))</f>
        <v>0</v>
      </c>
      <c r="I38" s="16">
        <f>SUMPRODUCT((DEFTER!$B$4:$B$1004=C38)*(DEFTER!$H$4:$H$1004=$I$4)*(DEFTER!$I$4:$I$1004))</f>
        <v>0</v>
      </c>
      <c r="J38" s="16">
        <f>SUMPRODUCT((DEFTER!$B$4:$B$1004=C38)*(DEFTER!$H$4:$J$1004=$J$4)*(DEFTER!$I$4:$I$1004))</f>
        <v>0</v>
      </c>
      <c r="K38" s="16">
        <f>SUMPRODUCT((DEFTER!$B$4:$B$1004=C38)*(DEFTER!$H$4:$I$1004=$K$4)*(DEFTER!$I$4:$I$1004))</f>
        <v>0</v>
      </c>
      <c r="L38" s="16">
        <f>SUMPRODUCT((DEFTER!$B$4:$B$1004=C38)*(DEFTER!$H$4:$I$1004=$L$4)*(DEFTER!$I$4:$I$1004))</f>
        <v>0</v>
      </c>
      <c r="M38" s="16">
        <f>SUMPRODUCT((DEFTER!$B$4:$B$1004=C38)*(DEFTER!$H$4:$I$1004=$M$4)*(DEFTER!$I$4:$I$1004))</f>
        <v>0</v>
      </c>
      <c r="N38" s="16">
        <f>SUMPRODUCT((DEFTER!$B$4:$B$1004=C38)*(DEFTER!$H$4:$I$1004=$N$4)*(DEFTER!$I$4:$I$1004))</f>
        <v>0</v>
      </c>
      <c r="O38" s="16">
        <f>SUMPRODUCT((DEFTER!$B$4:$B$1004=C38)*(DEFTER!$H$4:$I$1004=$O$4)*(DEFTER!$I$4:$I$1004))</f>
        <v>0</v>
      </c>
      <c r="P38" s="16">
        <f>SUMPRODUCT((DEFTER!$B$4:$B$1004=C38)*(DEFTER!$H$4:$I$1004=$P$4)*(DEFTER!$I$4:$I$1004))</f>
        <v>0</v>
      </c>
      <c r="Q38" s="16">
        <f>SUMPRODUCT((DEFTER!$B$4:$B$1004=C38)*(DEFTER!$H$4:$I$1004=$Q$4)*(DEFTER!$I$4:$I$1004))</f>
        <v>0</v>
      </c>
      <c r="R38" s="16">
        <f>SUMPRODUCT((DEFTER!$B$4:$B$1004=C38)*(DEFTER!$H$4:$I$1004=$R$4)*(DEFTER!$I$4:$I$1004))</f>
        <v>0</v>
      </c>
      <c r="S38" s="16">
        <f t="shared" si="0"/>
        <v>0</v>
      </c>
      <c r="T38" s="17">
        <f t="shared" si="3"/>
        <v>0</v>
      </c>
    </row>
    <row r="39" spans="2:20" x14ac:dyDescent="0.2">
      <c r="B39" s="14">
        <f>LİSTE!B38</f>
        <v>0</v>
      </c>
      <c r="C39" s="14">
        <f>LİSTE!C38</f>
        <v>0</v>
      </c>
      <c r="D39" s="15">
        <f t="shared" ca="1" si="1"/>
        <v>0</v>
      </c>
      <c r="E39" s="15">
        <f>LİSTE!H38</f>
        <v>0</v>
      </c>
      <c r="F39" s="16">
        <f t="shared" si="2"/>
        <v>0</v>
      </c>
      <c r="G39" s="16">
        <f>SUMPRODUCT((DEFTER!$B$4:$B$1004=C39)*(DEFTER!$H$4:$H$1004=$G$4)*(DEFTER!$I$4:$I$1004))</f>
        <v>0</v>
      </c>
      <c r="H39" s="16">
        <f>SUMPRODUCT((DEFTER!$B$4:$B$1004=C39)*(DEFTER!$H$4:$H$1004=$H$4)*(DEFTER!$I$4:$I$1004))</f>
        <v>0</v>
      </c>
      <c r="I39" s="16">
        <f>SUMPRODUCT((DEFTER!$B$4:$B$1004=C39)*(DEFTER!$H$4:$H$1004=$I$4)*(DEFTER!$I$4:$I$1004))</f>
        <v>0</v>
      </c>
      <c r="J39" s="16">
        <f>SUMPRODUCT((DEFTER!$B$4:$B$1004=C39)*(DEFTER!$H$4:$J$1004=$J$4)*(DEFTER!$I$4:$I$1004))</f>
        <v>0</v>
      </c>
      <c r="K39" s="16">
        <f>SUMPRODUCT((DEFTER!$B$4:$B$1004=C39)*(DEFTER!$H$4:$I$1004=$K$4)*(DEFTER!$I$4:$I$1004))</f>
        <v>0</v>
      </c>
      <c r="L39" s="16">
        <f>SUMPRODUCT((DEFTER!$B$4:$B$1004=C39)*(DEFTER!$H$4:$I$1004=$L$4)*(DEFTER!$I$4:$I$1004))</f>
        <v>0</v>
      </c>
      <c r="M39" s="16">
        <f>SUMPRODUCT((DEFTER!$B$4:$B$1004=C39)*(DEFTER!$H$4:$I$1004=$M$4)*(DEFTER!$I$4:$I$1004))</f>
        <v>0</v>
      </c>
      <c r="N39" s="16">
        <f>SUMPRODUCT((DEFTER!$B$4:$B$1004=C39)*(DEFTER!$H$4:$I$1004=$N$4)*(DEFTER!$I$4:$I$1004))</f>
        <v>0</v>
      </c>
      <c r="O39" s="16">
        <f>SUMPRODUCT((DEFTER!$B$4:$B$1004=C39)*(DEFTER!$H$4:$I$1004=$O$4)*(DEFTER!$I$4:$I$1004))</f>
        <v>0</v>
      </c>
      <c r="P39" s="16">
        <f>SUMPRODUCT((DEFTER!$B$4:$B$1004=C39)*(DEFTER!$H$4:$I$1004=$P$4)*(DEFTER!$I$4:$I$1004))</f>
        <v>0</v>
      </c>
      <c r="Q39" s="16">
        <f>SUMPRODUCT((DEFTER!$B$4:$B$1004=C39)*(DEFTER!$H$4:$I$1004=$Q$4)*(DEFTER!$I$4:$I$1004))</f>
        <v>0</v>
      </c>
      <c r="R39" s="16">
        <f>SUMPRODUCT((DEFTER!$B$4:$B$1004=C39)*(DEFTER!$H$4:$I$1004=$R$4)*(DEFTER!$I$4:$I$1004))</f>
        <v>0</v>
      </c>
      <c r="S39" s="16">
        <f t="shared" si="0"/>
        <v>0</v>
      </c>
      <c r="T39" s="17">
        <f t="shared" si="3"/>
        <v>0</v>
      </c>
    </row>
    <row r="40" spans="2:20" x14ac:dyDescent="0.2">
      <c r="B40" s="14">
        <f>LİSTE!B39</f>
        <v>0</v>
      </c>
      <c r="C40" s="14">
        <f>LİSTE!C39</f>
        <v>0</v>
      </c>
      <c r="D40" s="15">
        <f t="shared" ca="1" si="1"/>
        <v>0</v>
      </c>
      <c r="E40" s="15">
        <f>LİSTE!H39</f>
        <v>0</v>
      </c>
      <c r="F40" s="16">
        <f t="shared" si="2"/>
        <v>0</v>
      </c>
      <c r="G40" s="16">
        <f>SUMPRODUCT((DEFTER!$B$4:$B$1004=C40)*(DEFTER!$H$4:$H$1004=$G$4)*(DEFTER!$I$4:$I$1004))</f>
        <v>0</v>
      </c>
      <c r="H40" s="16">
        <f>SUMPRODUCT((DEFTER!$B$4:$B$1004=C40)*(DEFTER!$H$4:$H$1004=$H$4)*(DEFTER!$I$4:$I$1004))</f>
        <v>0</v>
      </c>
      <c r="I40" s="16">
        <f>SUMPRODUCT((DEFTER!$B$4:$B$1004=C40)*(DEFTER!$H$4:$H$1004=$I$4)*(DEFTER!$I$4:$I$1004))</f>
        <v>0</v>
      </c>
      <c r="J40" s="16">
        <f>SUMPRODUCT((DEFTER!$B$4:$B$1004=C40)*(DEFTER!$H$4:$J$1004=$J$4)*(DEFTER!$I$4:$I$1004))</f>
        <v>0</v>
      </c>
      <c r="K40" s="16">
        <f>SUMPRODUCT((DEFTER!$B$4:$B$1004=C40)*(DEFTER!$H$4:$I$1004=$K$4)*(DEFTER!$I$4:$I$1004))</f>
        <v>0</v>
      </c>
      <c r="L40" s="16">
        <f>SUMPRODUCT((DEFTER!$B$4:$B$1004=C40)*(DEFTER!$H$4:$I$1004=$L$4)*(DEFTER!$I$4:$I$1004))</f>
        <v>0</v>
      </c>
      <c r="M40" s="16">
        <f>SUMPRODUCT((DEFTER!$B$4:$B$1004=C40)*(DEFTER!$H$4:$I$1004=$M$4)*(DEFTER!$I$4:$I$1004))</f>
        <v>0</v>
      </c>
      <c r="N40" s="16">
        <f>SUMPRODUCT((DEFTER!$B$4:$B$1004=C40)*(DEFTER!$H$4:$I$1004=$N$4)*(DEFTER!$I$4:$I$1004))</f>
        <v>0</v>
      </c>
      <c r="O40" s="16">
        <f>SUMPRODUCT((DEFTER!$B$4:$B$1004=C40)*(DEFTER!$H$4:$I$1004=$O$4)*(DEFTER!$I$4:$I$1004))</f>
        <v>0</v>
      </c>
      <c r="P40" s="16">
        <f>SUMPRODUCT((DEFTER!$B$4:$B$1004=C40)*(DEFTER!$H$4:$I$1004=$P$4)*(DEFTER!$I$4:$I$1004))</f>
        <v>0</v>
      </c>
      <c r="Q40" s="16">
        <f>SUMPRODUCT((DEFTER!$B$4:$B$1004=C40)*(DEFTER!$H$4:$I$1004=$Q$4)*(DEFTER!$I$4:$I$1004))</f>
        <v>0</v>
      </c>
      <c r="R40" s="16">
        <f>SUMPRODUCT((DEFTER!$B$4:$B$1004=C40)*(DEFTER!$H$4:$I$1004=$R$4)*(DEFTER!$I$4:$I$1004))</f>
        <v>0</v>
      </c>
      <c r="S40" s="16">
        <f t="shared" si="0"/>
        <v>0</v>
      </c>
      <c r="T40" s="17">
        <f t="shared" si="3"/>
        <v>0</v>
      </c>
    </row>
    <row r="41" spans="2:20" x14ac:dyDescent="0.2">
      <c r="B41" s="14">
        <f>LİSTE!B40</f>
        <v>0</v>
      </c>
      <c r="C41" s="14">
        <f>LİSTE!C40</f>
        <v>0</v>
      </c>
      <c r="D41" s="15">
        <f t="shared" ca="1" si="1"/>
        <v>0</v>
      </c>
      <c r="E41" s="15">
        <f>LİSTE!H40</f>
        <v>0</v>
      </c>
      <c r="F41" s="16">
        <f t="shared" si="2"/>
        <v>0</v>
      </c>
      <c r="G41" s="16">
        <f>SUMPRODUCT((DEFTER!$B$4:$B$1004=C41)*(DEFTER!$H$4:$H$1004=$G$4)*(DEFTER!$I$4:$I$1004))</f>
        <v>0</v>
      </c>
      <c r="H41" s="16">
        <f>SUMPRODUCT((DEFTER!$B$4:$B$1004=C41)*(DEFTER!$H$4:$H$1004=$H$4)*(DEFTER!$I$4:$I$1004))</f>
        <v>0</v>
      </c>
      <c r="I41" s="16">
        <f>SUMPRODUCT((DEFTER!$B$4:$B$1004=C41)*(DEFTER!$H$4:$H$1004=$I$4)*(DEFTER!$I$4:$I$1004))</f>
        <v>0</v>
      </c>
      <c r="J41" s="16">
        <f>SUMPRODUCT((DEFTER!$B$4:$B$1004=C41)*(DEFTER!$H$4:$J$1004=$J$4)*(DEFTER!$I$4:$I$1004))</f>
        <v>0</v>
      </c>
      <c r="K41" s="16">
        <f>SUMPRODUCT((DEFTER!$B$4:$B$1004=C41)*(DEFTER!$H$4:$I$1004=$K$4)*(DEFTER!$I$4:$I$1004))</f>
        <v>0</v>
      </c>
      <c r="L41" s="16">
        <f>SUMPRODUCT((DEFTER!$B$4:$B$1004=C41)*(DEFTER!$H$4:$I$1004=$L$4)*(DEFTER!$I$4:$I$1004))</f>
        <v>0</v>
      </c>
      <c r="M41" s="16">
        <f>SUMPRODUCT((DEFTER!$B$4:$B$1004=C41)*(DEFTER!$H$4:$I$1004=$M$4)*(DEFTER!$I$4:$I$1004))</f>
        <v>0</v>
      </c>
      <c r="N41" s="16">
        <f>SUMPRODUCT((DEFTER!$B$4:$B$1004=C41)*(DEFTER!$H$4:$I$1004=$N$4)*(DEFTER!$I$4:$I$1004))</f>
        <v>0</v>
      </c>
      <c r="O41" s="16">
        <f>SUMPRODUCT((DEFTER!$B$4:$B$1004=C41)*(DEFTER!$H$4:$I$1004=$O$4)*(DEFTER!$I$4:$I$1004))</f>
        <v>0</v>
      </c>
      <c r="P41" s="16">
        <f>SUMPRODUCT((DEFTER!$B$4:$B$1004=C41)*(DEFTER!$H$4:$I$1004=$P$4)*(DEFTER!$I$4:$I$1004))</f>
        <v>0</v>
      </c>
      <c r="Q41" s="16">
        <f>SUMPRODUCT((DEFTER!$B$4:$B$1004=C41)*(DEFTER!$H$4:$I$1004=$Q$4)*(DEFTER!$I$4:$I$1004))</f>
        <v>0</v>
      </c>
      <c r="R41" s="16">
        <f>SUMPRODUCT((DEFTER!$B$4:$B$1004=C41)*(DEFTER!$H$4:$I$1004=$R$4)*(DEFTER!$I$4:$I$1004))</f>
        <v>0</v>
      </c>
      <c r="S41" s="16">
        <f t="shared" si="0"/>
        <v>0</v>
      </c>
      <c r="T41" s="17">
        <f t="shared" si="3"/>
        <v>0</v>
      </c>
    </row>
    <row r="42" spans="2:20" x14ac:dyDescent="0.2">
      <c r="B42" s="14">
        <f>LİSTE!B41</f>
        <v>0</v>
      </c>
      <c r="C42" s="14">
        <f>LİSTE!C41</f>
        <v>0</v>
      </c>
      <c r="D42" s="15">
        <f t="shared" ca="1" si="1"/>
        <v>0</v>
      </c>
      <c r="E42" s="15">
        <f>LİSTE!H41</f>
        <v>0</v>
      </c>
      <c r="F42" s="16">
        <f t="shared" si="2"/>
        <v>0</v>
      </c>
      <c r="G42" s="16">
        <f>SUMPRODUCT((DEFTER!$B$4:$B$1004=C42)*(DEFTER!$H$4:$H$1004=$G$4)*(DEFTER!$I$4:$I$1004))</f>
        <v>0</v>
      </c>
      <c r="H42" s="16">
        <f>SUMPRODUCT((DEFTER!$B$4:$B$1004=C42)*(DEFTER!$H$4:$H$1004=$H$4)*(DEFTER!$I$4:$I$1004))</f>
        <v>0</v>
      </c>
      <c r="I42" s="16">
        <f>SUMPRODUCT((DEFTER!$B$4:$B$1004=C42)*(DEFTER!$H$4:$H$1004=$I$4)*(DEFTER!$I$4:$I$1004))</f>
        <v>0</v>
      </c>
      <c r="J42" s="16">
        <f>SUMPRODUCT((DEFTER!$B$4:$B$1004=C42)*(DEFTER!$H$4:$J$1004=$J$4)*(DEFTER!$I$4:$I$1004))</f>
        <v>0</v>
      </c>
      <c r="K42" s="16">
        <f>SUMPRODUCT((DEFTER!$B$4:$B$1004=C42)*(DEFTER!$H$4:$I$1004=$K$4)*(DEFTER!$I$4:$I$1004))</f>
        <v>0</v>
      </c>
      <c r="L42" s="16">
        <f>SUMPRODUCT((DEFTER!$B$4:$B$1004=C42)*(DEFTER!$H$4:$I$1004=$L$4)*(DEFTER!$I$4:$I$1004))</f>
        <v>0</v>
      </c>
      <c r="M42" s="16">
        <f>SUMPRODUCT((DEFTER!$B$4:$B$1004=C42)*(DEFTER!$H$4:$I$1004=$M$4)*(DEFTER!$I$4:$I$1004))</f>
        <v>0</v>
      </c>
      <c r="N42" s="16">
        <f>SUMPRODUCT((DEFTER!$B$4:$B$1004=C42)*(DEFTER!$H$4:$I$1004=$N$4)*(DEFTER!$I$4:$I$1004))</f>
        <v>0</v>
      </c>
      <c r="O42" s="16">
        <f>SUMPRODUCT((DEFTER!$B$4:$B$1004=C42)*(DEFTER!$H$4:$I$1004=$O$4)*(DEFTER!$I$4:$I$1004))</f>
        <v>0</v>
      </c>
      <c r="P42" s="16">
        <f>SUMPRODUCT((DEFTER!$B$4:$B$1004=C42)*(DEFTER!$H$4:$I$1004=$P$4)*(DEFTER!$I$4:$I$1004))</f>
        <v>0</v>
      </c>
      <c r="Q42" s="16">
        <f>SUMPRODUCT((DEFTER!$B$4:$B$1004=C42)*(DEFTER!$H$4:$I$1004=$Q$4)*(DEFTER!$I$4:$I$1004))</f>
        <v>0</v>
      </c>
      <c r="R42" s="16">
        <f>SUMPRODUCT((DEFTER!$B$4:$B$1004=C42)*(DEFTER!$H$4:$I$1004=$R$4)*(DEFTER!$I$4:$I$1004))</f>
        <v>0</v>
      </c>
      <c r="S42" s="16">
        <f t="shared" si="0"/>
        <v>0</v>
      </c>
      <c r="T42" s="17">
        <f t="shared" si="3"/>
        <v>0</v>
      </c>
    </row>
    <row r="43" spans="2:20" x14ac:dyDescent="0.2">
      <c r="B43" s="14">
        <f>LİSTE!B42</f>
        <v>0</v>
      </c>
      <c r="C43" s="14">
        <f>LİSTE!C42</f>
        <v>0</v>
      </c>
      <c r="D43" s="15">
        <f t="shared" ca="1" si="1"/>
        <v>0</v>
      </c>
      <c r="E43" s="15">
        <f>LİSTE!H42</f>
        <v>0</v>
      </c>
      <c r="F43" s="16">
        <f t="shared" si="2"/>
        <v>0</v>
      </c>
      <c r="G43" s="16">
        <f>SUMPRODUCT((DEFTER!$B$4:$B$1004=C43)*(DEFTER!$H$4:$H$1004=$G$4)*(DEFTER!$I$4:$I$1004))</f>
        <v>0</v>
      </c>
      <c r="H43" s="16">
        <f>SUMPRODUCT((DEFTER!$B$4:$B$1004=C43)*(DEFTER!$H$4:$H$1004=$H$4)*(DEFTER!$I$4:$I$1004))</f>
        <v>0</v>
      </c>
      <c r="I43" s="16">
        <f>SUMPRODUCT((DEFTER!$B$4:$B$1004=C43)*(DEFTER!$H$4:$H$1004=$I$4)*(DEFTER!$I$4:$I$1004))</f>
        <v>0</v>
      </c>
      <c r="J43" s="16">
        <f>SUMPRODUCT((DEFTER!$B$4:$B$1004=C43)*(DEFTER!$H$4:$J$1004=$J$4)*(DEFTER!$I$4:$I$1004))</f>
        <v>0</v>
      </c>
      <c r="K43" s="16">
        <f>SUMPRODUCT((DEFTER!$B$4:$B$1004=C43)*(DEFTER!$H$4:$I$1004=$K$4)*(DEFTER!$I$4:$I$1004))</f>
        <v>0</v>
      </c>
      <c r="L43" s="16">
        <f>SUMPRODUCT((DEFTER!$B$4:$B$1004=C43)*(DEFTER!$H$4:$I$1004=$L$4)*(DEFTER!$I$4:$I$1004))</f>
        <v>0</v>
      </c>
      <c r="M43" s="16">
        <f>SUMPRODUCT((DEFTER!$B$4:$B$1004=C43)*(DEFTER!$H$4:$I$1004=$M$4)*(DEFTER!$I$4:$I$1004))</f>
        <v>0</v>
      </c>
      <c r="N43" s="16">
        <f>SUMPRODUCT((DEFTER!$B$4:$B$1004=C43)*(DEFTER!$H$4:$I$1004=$N$4)*(DEFTER!$I$4:$I$1004))</f>
        <v>0</v>
      </c>
      <c r="O43" s="16">
        <f>SUMPRODUCT((DEFTER!$B$4:$B$1004=C43)*(DEFTER!$H$4:$I$1004=$O$4)*(DEFTER!$I$4:$I$1004))</f>
        <v>0</v>
      </c>
      <c r="P43" s="16">
        <f>SUMPRODUCT((DEFTER!$B$4:$B$1004=C43)*(DEFTER!$H$4:$I$1004=$P$4)*(DEFTER!$I$4:$I$1004))</f>
        <v>0</v>
      </c>
      <c r="Q43" s="16">
        <f>SUMPRODUCT((DEFTER!$B$4:$B$1004=C43)*(DEFTER!$H$4:$I$1004=$Q$4)*(DEFTER!$I$4:$I$1004))</f>
        <v>0</v>
      </c>
      <c r="R43" s="16">
        <f>SUMPRODUCT((DEFTER!$B$4:$B$1004=C43)*(DEFTER!$H$4:$I$1004=$R$4)*(DEFTER!$I$4:$I$1004))</f>
        <v>0</v>
      </c>
      <c r="S43" s="16">
        <f t="shared" si="0"/>
        <v>0</v>
      </c>
      <c r="T43" s="17">
        <f t="shared" si="3"/>
        <v>0</v>
      </c>
    </row>
    <row r="44" spans="2:20" x14ac:dyDescent="0.2">
      <c r="B44" s="14">
        <f>LİSTE!B43</f>
        <v>0</v>
      </c>
      <c r="C44" s="14">
        <f>LİSTE!C43</f>
        <v>0</v>
      </c>
      <c r="D44" s="15">
        <f t="shared" ca="1" si="1"/>
        <v>0</v>
      </c>
      <c r="E44" s="15">
        <f>LİSTE!H43</f>
        <v>0</v>
      </c>
      <c r="F44" s="16">
        <f t="shared" si="2"/>
        <v>0</v>
      </c>
      <c r="G44" s="16">
        <f>SUMPRODUCT((DEFTER!$B$4:$B$1004=C44)*(DEFTER!$H$4:$H$1004=$G$4)*(DEFTER!$I$4:$I$1004))</f>
        <v>0</v>
      </c>
      <c r="H44" s="16">
        <f>SUMPRODUCT((DEFTER!$B$4:$B$1004=C44)*(DEFTER!$H$4:$H$1004=$H$4)*(DEFTER!$I$4:$I$1004))</f>
        <v>0</v>
      </c>
      <c r="I44" s="16">
        <f>SUMPRODUCT((DEFTER!$B$4:$B$1004=C44)*(DEFTER!$H$4:$H$1004=$I$4)*(DEFTER!$I$4:$I$1004))</f>
        <v>0</v>
      </c>
      <c r="J44" s="16">
        <f>SUMPRODUCT((DEFTER!$B$4:$B$1004=C44)*(DEFTER!$H$4:$J$1004=$J$4)*(DEFTER!$I$4:$I$1004))</f>
        <v>0</v>
      </c>
      <c r="K44" s="16">
        <f>SUMPRODUCT((DEFTER!$B$4:$B$1004=C44)*(DEFTER!$H$4:$I$1004=$K$4)*(DEFTER!$I$4:$I$1004))</f>
        <v>0</v>
      </c>
      <c r="L44" s="16">
        <f>SUMPRODUCT((DEFTER!$B$4:$B$1004=C44)*(DEFTER!$H$4:$I$1004=$L$4)*(DEFTER!$I$4:$I$1004))</f>
        <v>0</v>
      </c>
      <c r="M44" s="16">
        <f>SUMPRODUCT((DEFTER!$B$4:$B$1004=C44)*(DEFTER!$H$4:$I$1004=$M$4)*(DEFTER!$I$4:$I$1004))</f>
        <v>0</v>
      </c>
      <c r="N44" s="16">
        <f>SUMPRODUCT((DEFTER!$B$4:$B$1004=C44)*(DEFTER!$H$4:$I$1004=$N$4)*(DEFTER!$I$4:$I$1004))</f>
        <v>0</v>
      </c>
      <c r="O44" s="16">
        <f>SUMPRODUCT((DEFTER!$B$4:$B$1004=C44)*(DEFTER!$H$4:$I$1004=$O$4)*(DEFTER!$I$4:$I$1004))</f>
        <v>0</v>
      </c>
      <c r="P44" s="16">
        <f>SUMPRODUCT((DEFTER!$B$4:$B$1004=C44)*(DEFTER!$H$4:$I$1004=$P$4)*(DEFTER!$I$4:$I$1004))</f>
        <v>0</v>
      </c>
      <c r="Q44" s="16">
        <f>SUMPRODUCT((DEFTER!$B$4:$B$1004=C44)*(DEFTER!$H$4:$I$1004=$Q$4)*(DEFTER!$I$4:$I$1004))</f>
        <v>0</v>
      </c>
      <c r="R44" s="16">
        <f>SUMPRODUCT((DEFTER!$B$4:$B$1004=C44)*(DEFTER!$H$4:$I$1004=$R$4)*(DEFTER!$I$4:$I$1004))</f>
        <v>0</v>
      </c>
      <c r="S44" s="16">
        <f t="shared" si="0"/>
        <v>0</v>
      </c>
      <c r="T44" s="17">
        <f t="shared" si="3"/>
        <v>0</v>
      </c>
    </row>
    <row r="45" spans="2:20" x14ac:dyDescent="0.2">
      <c r="B45" s="14">
        <f>LİSTE!B44</f>
        <v>0</v>
      </c>
      <c r="C45" s="14">
        <f>LİSTE!C44</f>
        <v>0</v>
      </c>
      <c r="D45" s="15">
        <f t="shared" ca="1" si="1"/>
        <v>0</v>
      </c>
      <c r="E45" s="15">
        <f>LİSTE!H44</f>
        <v>0</v>
      </c>
      <c r="F45" s="16">
        <f t="shared" si="2"/>
        <v>0</v>
      </c>
      <c r="G45" s="16">
        <f>SUMPRODUCT((DEFTER!$B$4:$B$1004=C45)*(DEFTER!$H$4:$H$1004=$G$4)*(DEFTER!$I$4:$I$1004))</f>
        <v>0</v>
      </c>
      <c r="H45" s="16">
        <f>SUMPRODUCT((DEFTER!$B$4:$B$1004=C45)*(DEFTER!$H$4:$H$1004=$H$4)*(DEFTER!$I$4:$I$1004))</f>
        <v>0</v>
      </c>
      <c r="I45" s="16">
        <f>SUMPRODUCT((DEFTER!$B$4:$B$1004=C45)*(DEFTER!$H$4:$H$1004=$I$4)*(DEFTER!$I$4:$I$1004))</f>
        <v>0</v>
      </c>
      <c r="J45" s="16">
        <f>SUMPRODUCT((DEFTER!$B$4:$B$1004=C45)*(DEFTER!$H$4:$J$1004=$J$4)*(DEFTER!$I$4:$I$1004))</f>
        <v>0</v>
      </c>
      <c r="K45" s="16">
        <f>SUMPRODUCT((DEFTER!$B$4:$B$1004=C45)*(DEFTER!$H$4:$I$1004=$K$4)*(DEFTER!$I$4:$I$1004))</f>
        <v>0</v>
      </c>
      <c r="L45" s="16">
        <f>SUMPRODUCT((DEFTER!$B$4:$B$1004=C45)*(DEFTER!$H$4:$I$1004=$L$4)*(DEFTER!$I$4:$I$1004))</f>
        <v>0</v>
      </c>
      <c r="M45" s="16">
        <f>SUMPRODUCT((DEFTER!$B$4:$B$1004=C45)*(DEFTER!$H$4:$I$1004=$M$4)*(DEFTER!$I$4:$I$1004))</f>
        <v>0</v>
      </c>
      <c r="N45" s="16">
        <f>SUMPRODUCT((DEFTER!$B$4:$B$1004=C45)*(DEFTER!$H$4:$I$1004=$N$4)*(DEFTER!$I$4:$I$1004))</f>
        <v>0</v>
      </c>
      <c r="O45" s="16">
        <f>SUMPRODUCT((DEFTER!$B$4:$B$1004=C45)*(DEFTER!$H$4:$I$1004=$O$4)*(DEFTER!$I$4:$I$1004))</f>
        <v>0</v>
      </c>
      <c r="P45" s="16">
        <f>SUMPRODUCT((DEFTER!$B$4:$B$1004=C45)*(DEFTER!$H$4:$I$1004=$P$4)*(DEFTER!$I$4:$I$1004))</f>
        <v>0</v>
      </c>
      <c r="Q45" s="16">
        <f>SUMPRODUCT((DEFTER!$B$4:$B$1004=C45)*(DEFTER!$H$4:$I$1004=$Q$4)*(DEFTER!$I$4:$I$1004))</f>
        <v>0</v>
      </c>
      <c r="R45" s="16">
        <f>SUMPRODUCT((DEFTER!$B$4:$B$1004=C45)*(DEFTER!$H$4:$I$1004=$R$4)*(DEFTER!$I$4:$I$1004))</f>
        <v>0</v>
      </c>
      <c r="S45" s="16">
        <f t="shared" si="0"/>
        <v>0</v>
      </c>
      <c r="T45" s="17">
        <f t="shared" si="3"/>
        <v>0</v>
      </c>
    </row>
    <row r="46" spans="2:20" x14ac:dyDescent="0.2">
      <c r="B46" s="14">
        <f>LİSTE!B45</f>
        <v>0</v>
      </c>
      <c r="C46" s="14">
        <f>LİSTE!C45</f>
        <v>0</v>
      </c>
      <c r="D46" s="15">
        <f t="shared" ca="1" si="1"/>
        <v>0</v>
      </c>
      <c r="E46" s="15">
        <f>LİSTE!H45</f>
        <v>0</v>
      </c>
      <c r="F46" s="16">
        <f t="shared" si="2"/>
        <v>0</v>
      </c>
      <c r="G46" s="16">
        <f>SUMPRODUCT((DEFTER!$B$4:$B$1004=C46)*(DEFTER!$H$4:$H$1004=$G$4)*(DEFTER!$I$4:$I$1004))</f>
        <v>0</v>
      </c>
      <c r="H46" s="16">
        <f>SUMPRODUCT((DEFTER!$B$4:$B$1004=C46)*(DEFTER!$H$4:$H$1004=$H$4)*(DEFTER!$I$4:$I$1004))</f>
        <v>0</v>
      </c>
      <c r="I46" s="16">
        <f>SUMPRODUCT((DEFTER!$B$4:$B$1004=C46)*(DEFTER!$H$4:$H$1004=$I$4)*(DEFTER!$I$4:$I$1004))</f>
        <v>0</v>
      </c>
      <c r="J46" s="16">
        <f>SUMPRODUCT((DEFTER!$B$4:$B$1004=C46)*(DEFTER!$H$4:$J$1004=$J$4)*(DEFTER!$I$4:$I$1004))</f>
        <v>0</v>
      </c>
      <c r="K46" s="16">
        <f>SUMPRODUCT((DEFTER!$B$4:$B$1004=C46)*(DEFTER!$H$4:$I$1004=$K$4)*(DEFTER!$I$4:$I$1004))</f>
        <v>0</v>
      </c>
      <c r="L46" s="16">
        <f>SUMPRODUCT((DEFTER!$B$4:$B$1004=C46)*(DEFTER!$H$4:$I$1004=$L$4)*(DEFTER!$I$4:$I$1004))</f>
        <v>0</v>
      </c>
      <c r="M46" s="16">
        <f>SUMPRODUCT((DEFTER!$B$4:$B$1004=C46)*(DEFTER!$H$4:$I$1004=$M$4)*(DEFTER!$I$4:$I$1004))</f>
        <v>0</v>
      </c>
      <c r="N46" s="16">
        <f>SUMPRODUCT((DEFTER!$B$4:$B$1004=C46)*(DEFTER!$H$4:$I$1004=$N$4)*(DEFTER!$I$4:$I$1004))</f>
        <v>0</v>
      </c>
      <c r="O46" s="16">
        <f>SUMPRODUCT((DEFTER!$B$4:$B$1004=C46)*(DEFTER!$H$4:$I$1004=$O$4)*(DEFTER!$I$4:$I$1004))</f>
        <v>0</v>
      </c>
      <c r="P46" s="16">
        <f>SUMPRODUCT((DEFTER!$B$4:$B$1004=C46)*(DEFTER!$H$4:$I$1004=$P$4)*(DEFTER!$I$4:$I$1004))</f>
        <v>0</v>
      </c>
      <c r="Q46" s="16">
        <f>SUMPRODUCT((DEFTER!$B$4:$B$1004=C46)*(DEFTER!$H$4:$I$1004=$Q$4)*(DEFTER!$I$4:$I$1004))</f>
        <v>0</v>
      </c>
      <c r="R46" s="16">
        <f>SUMPRODUCT((DEFTER!$B$4:$B$1004=C46)*(DEFTER!$H$4:$I$1004=$R$4)*(DEFTER!$I$4:$I$1004))</f>
        <v>0</v>
      </c>
      <c r="S46" s="16">
        <f t="shared" si="0"/>
        <v>0</v>
      </c>
      <c r="T46" s="17">
        <f t="shared" si="3"/>
        <v>0</v>
      </c>
    </row>
    <row r="47" spans="2:20" x14ac:dyDescent="0.2">
      <c r="B47" s="14">
        <f>LİSTE!B46</f>
        <v>0</v>
      </c>
      <c r="C47" s="14">
        <f>LİSTE!C46</f>
        <v>0</v>
      </c>
      <c r="D47" s="15">
        <f t="shared" ca="1" si="1"/>
        <v>0</v>
      </c>
      <c r="E47" s="15">
        <f>LİSTE!H46</f>
        <v>0</v>
      </c>
      <c r="F47" s="16">
        <f t="shared" si="2"/>
        <v>0</v>
      </c>
      <c r="G47" s="16">
        <f>SUMPRODUCT((DEFTER!$B$4:$B$1004=C47)*(DEFTER!$H$4:$H$1004=$G$4)*(DEFTER!$I$4:$I$1004))</f>
        <v>0</v>
      </c>
      <c r="H47" s="16">
        <f>SUMPRODUCT((DEFTER!$B$4:$B$1004=C47)*(DEFTER!$H$4:$H$1004=$H$4)*(DEFTER!$I$4:$I$1004))</f>
        <v>0</v>
      </c>
      <c r="I47" s="16">
        <f>SUMPRODUCT((DEFTER!$B$4:$B$1004=C47)*(DEFTER!$H$4:$H$1004=$I$4)*(DEFTER!$I$4:$I$1004))</f>
        <v>0</v>
      </c>
      <c r="J47" s="16">
        <f>SUMPRODUCT((DEFTER!$B$4:$B$1004=C47)*(DEFTER!$H$4:$J$1004=$J$4)*(DEFTER!$I$4:$I$1004))</f>
        <v>0</v>
      </c>
      <c r="K47" s="16">
        <f>SUMPRODUCT((DEFTER!$B$4:$B$1004=C47)*(DEFTER!$H$4:$I$1004=$K$4)*(DEFTER!$I$4:$I$1004))</f>
        <v>0</v>
      </c>
      <c r="L47" s="16">
        <f>SUMPRODUCT((DEFTER!$B$4:$B$1004=C47)*(DEFTER!$H$4:$I$1004=$L$4)*(DEFTER!$I$4:$I$1004))</f>
        <v>0</v>
      </c>
      <c r="M47" s="16">
        <f>SUMPRODUCT((DEFTER!$B$4:$B$1004=C47)*(DEFTER!$H$4:$I$1004=$M$4)*(DEFTER!$I$4:$I$1004))</f>
        <v>0</v>
      </c>
      <c r="N47" s="16">
        <f>SUMPRODUCT((DEFTER!$B$4:$B$1004=C47)*(DEFTER!$H$4:$I$1004=$N$4)*(DEFTER!$I$4:$I$1004))</f>
        <v>0</v>
      </c>
      <c r="O47" s="16">
        <f>SUMPRODUCT((DEFTER!$B$4:$B$1004=C47)*(DEFTER!$H$4:$I$1004=$O$4)*(DEFTER!$I$4:$I$1004))</f>
        <v>0</v>
      </c>
      <c r="P47" s="16">
        <f>SUMPRODUCT((DEFTER!$B$4:$B$1004=C47)*(DEFTER!$H$4:$I$1004=$P$4)*(DEFTER!$I$4:$I$1004))</f>
        <v>0</v>
      </c>
      <c r="Q47" s="16">
        <f>SUMPRODUCT((DEFTER!$B$4:$B$1004=C47)*(DEFTER!$H$4:$I$1004=$Q$4)*(DEFTER!$I$4:$I$1004))</f>
        <v>0</v>
      </c>
      <c r="R47" s="16">
        <f>SUMPRODUCT((DEFTER!$B$4:$B$1004=C47)*(DEFTER!$H$4:$I$1004=$R$4)*(DEFTER!$I$4:$I$1004))</f>
        <v>0</v>
      </c>
      <c r="S47" s="16">
        <f t="shared" si="0"/>
        <v>0</v>
      </c>
      <c r="T47" s="17">
        <f t="shared" si="3"/>
        <v>0</v>
      </c>
    </row>
    <row r="48" spans="2:20" x14ac:dyDescent="0.2">
      <c r="B48" s="14">
        <f>LİSTE!B47</f>
        <v>0</v>
      </c>
      <c r="C48" s="14">
        <f>LİSTE!C47</f>
        <v>0</v>
      </c>
      <c r="D48" s="15">
        <f t="shared" ca="1" si="1"/>
        <v>0</v>
      </c>
      <c r="E48" s="15">
        <f>LİSTE!H47</f>
        <v>0</v>
      </c>
      <c r="F48" s="16">
        <f t="shared" si="2"/>
        <v>0</v>
      </c>
      <c r="G48" s="16">
        <f>SUMPRODUCT((DEFTER!$B$4:$B$1004=C48)*(DEFTER!$H$4:$H$1004=$G$4)*(DEFTER!$I$4:$I$1004))</f>
        <v>0</v>
      </c>
      <c r="H48" s="16">
        <f>SUMPRODUCT((DEFTER!$B$4:$B$1004=C48)*(DEFTER!$H$4:$H$1004=$H$4)*(DEFTER!$I$4:$I$1004))</f>
        <v>0</v>
      </c>
      <c r="I48" s="16">
        <f>SUMPRODUCT((DEFTER!$B$4:$B$1004=C48)*(DEFTER!$H$4:$H$1004=$I$4)*(DEFTER!$I$4:$I$1004))</f>
        <v>0</v>
      </c>
      <c r="J48" s="16">
        <f>SUMPRODUCT((DEFTER!$B$4:$B$1004=C48)*(DEFTER!$H$4:$J$1004=$J$4)*(DEFTER!$I$4:$I$1004))</f>
        <v>0</v>
      </c>
      <c r="K48" s="16">
        <f>SUMPRODUCT((DEFTER!$B$4:$B$1004=C48)*(DEFTER!$H$4:$I$1004=$K$4)*(DEFTER!$I$4:$I$1004))</f>
        <v>0</v>
      </c>
      <c r="L48" s="16">
        <f>SUMPRODUCT((DEFTER!$B$4:$B$1004=C48)*(DEFTER!$H$4:$I$1004=$L$4)*(DEFTER!$I$4:$I$1004))</f>
        <v>0</v>
      </c>
      <c r="M48" s="16">
        <f>SUMPRODUCT((DEFTER!$B$4:$B$1004=C48)*(DEFTER!$H$4:$I$1004=$M$4)*(DEFTER!$I$4:$I$1004))</f>
        <v>0</v>
      </c>
      <c r="N48" s="16">
        <f>SUMPRODUCT((DEFTER!$B$4:$B$1004=C48)*(DEFTER!$H$4:$I$1004=$N$4)*(DEFTER!$I$4:$I$1004))</f>
        <v>0</v>
      </c>
      <c r="O48" s="16">
        <f>SUMPRODUCT((DEFTER!$B$4:$B$1004=C48)*(DEFTER!$H$4:$I$1004=$O$4)*(DEFTER!$I$4:$I$1004))</f>
        <v>0</v>
      </c>
      <c r="P48" s="16">
        <f>SUMPRODUCT((DEFTER!$B$4:$B$1004=C48)*(DEFTER!$H$4:$I$1004=$P$4)*(DEFTER!$I$4:$I$1004))</f>
        <v>0</v>
      </c>
      <c r="Q48" s="16">
        <f>SUMPRODUCT((DEFTER!$B$4:$B$1004=C48)*(DEFTER!$H$4:$I$1004=$Q$4)*(DEFTER!$I$4:$I$1004))</f>
        <v>0</v>
      </c>
      <c r="R48" s="16">
        <f>SUMPRODUCT((DEFTER!$B$4:$B$1004=C48)*(DEFTER!$H$4:$I$1004=$R$4)*(DEFTER!$I$4:$I$1004))</f>
        <v>0</v>
      </c>
      <c r="S48" s="16">
        <f t="shared" si="0"/>
        <v>0</v>
      </c>
      <c r="T48" s="17">
        <f t="shared" si="3"/>
        <v>0</v>
      </c>
    </row>
    <row r="49" spans="2:20" x14ac:dyDescent="0.2">
      <c r="B49" s="14">
        <f>LİSTE!B48</f>
        <v>0</v>
      </c>
      <c r="C49" s="14">
        <f>LİSTE!C48</f>
        <v>0</v>
      </c>
      <c r="D49" s="15">
        <f t="shared" ca="1" si="1"/>
        <v>0</v>
      </c>
      <c r="E49" s="15">
        <f>LİSTE!H48</f>
        <v>0</v>
      </c>
      <c r="F49" s="16">
        <f t="shared" si="2"/>
        <v>0</v>
      </c>
      <c r="G49" s="16">
        <f>SUMPRODUCT((DEFTER!$B$4:$B$1004=C49)*(DEFTER!$H$4:$H$1004=$G$4)*(DEFTER!$I$4:$I$1004))</f>
        <v>0</v>
      </c>
      <c r="H49" s="16">
        <f>SUMPRODUCT((DEFTER!$B$4:$B$1004=C49)*(DEFTER!$H$4:$H$1004=$H$4)*(DEFTER!$I$4:$I$1004))</f>
        <v>0</v>
      </c>
      <c r="I49" s="16">
        <f>SUMPRODUCT((DEFTER!$B$4:$B$1004=C49)*(DEFTER!$H$4:$H$1004=$I$4)*(DEFTER!$I$4:$I$1004))</f>
        <v>0</v>
      </c>
      <c r="J49" s="16">
        <f>SUMPRODUCT((DEFTER!$B$4:$B$1004=C49)*(DEFTER!$H$4:$J$1004=$J$4)*(DEFTER!$I$4:$I$1004))</f>
        <v>0</v>
      </c>
      <c r="K49" s="16">
        <f>SUMPRODUCT((DEFTER!$B$4:$B$1004=C49)*(DEFTER!$H$4:$I$1004=$K$4)*(DEFTER!$I$4:$I$1004))</f>
        <v>0</v>
      </c>
      <c r="L49" s="16">
        <f>SUMPRODUCT((DEFTER!$B$4:$B$1004=C49)*(DEFTER!$H$4:$I$1004=$L$4)*(DEFTER!$I$4:$I$1004))</f>
        <v>0</v>
      </c>
      <c r="M49" s="16">
        <f>SUMPRODUCT((DEFTER!$B$4:$B$1004=C49)*(DEFTER!$H$4:$I$1004=$M$4)*(DEFTER!$I$4:$I$1004))</f>
        <v>0</v>
      </c>
      <c r="N49" s="16">
        <f>SUMPRODUCT((DEFTER!$B$4:$B$1004=C49)*(DEFTER!$H$4:$I$1004=$N$4)*(DEFTER!$I$4:$I$1004))</f>
        <v>0</v>
      </c>
      <c r="O49" s="16">
        <f>SUMPRODUCT((DEFTER!$B$4:$B$1004=C49)*(DEFTER!$H$4:$I$1004=$O$4)*(DEFTER!$I$4:$I$1004))</f>
        <v>0</v>
      </c>
      <c r="P49" s="16">
        <f>SUMPRODUCT((DEFTER!$B$4:$B$1004=C49)*(DEFTER!$H$4:$I$1004=$P$4)*(DEFTER!$I$4:$I$1004))</f>
        <v>0</v>
      </c>
      <c r="Q49" s="16">
        <f>SUMPRODUCT((DEFTER!$B$4:$B$1004=C49)*(DEFTER!$H$4:$I$1004=$Q$4)*(DEFTER!$I$4:$I$1004))</f>
        <v>0</v>
      </c>
      <c r="R49" s="16">
        <f>SUMPRODUCT((DEFTER!$B$4:$B$1004=C49)*(DEFTER!$H$4:$I$1004=$R$4)*(DEFTER!$I$4:$I$1004))</f>
        <v>0</v>
      </c>
      <c r="S49" s="16">
        <f t="shared" si="0"/>
        <v>0</v>
      </c>
      <c r="T49" s="17">
        <f t="shared" si="3"/>
        <v>0</v>
      </c>
    </row>
    <row r="50" spans="2:20" x14ac:dyDescent="0.2">
      <c r="B50" s="14">
        <f>LİSTE!B49</f>
        <v>0</v>
      </c>
      <c r="C50" s="14">
        <f>LİSTE!C49</f>
        <v>0</v>
      </c>
      <c r="D50" s="15">
        <f t="shared" ca="1" si="1"/>
        <v>0</v>
      </c>
      <c r="E50" s="15">
        <f>LİSTE!H49</f>
        <v>0</v>
      </c>
      <c r="F50" s="16">
        <f t="shared" si="2"/>
        <v>0</v>
      </c>
      <c r="G50" s="16">
        <f>SUMPRODUCT((DEFTER!$B$4:$B$1004=C50)*(DEFTER!$H$4:$H$1004=$G$4)*(DEFTER!$I$4:$I$1004))</f>
        <v>0</v>
      </c>
      <c r="H50" s="16">
        <f>SUMPRODUCT((DEFTER!$B$4:$B$1004=C50)*(DEFTER!$H$4:$H$1004=$H$4)*(DEFTER!$I$4:$I$1004))</f>
        <v>0</v>
      </c>
      <c r="I50" s="16">
        <f>SUMPRODUCT((DEFTER!$B$4:$B$1004=C50)*(DEFTER!$H$4:$H$1004=$I$4)*(DEFTER!$I$4:$I$1004))</f>
        <v>0</v>
      </c>
      <c r="J50" s="16">
        <f>SUMPRODUCT((DEFTER!$B$4:$B$1004=C50)*(DEFTER!$H$4:$J$1004=$J$4)*(DEFTER!$I$4:$I$1004))</f>
        <v>0</v>
      </c>
      <c r="K50" s="16">
        <f>SUMPRODUCT((DEFTER!$B$4:$B$1004=C50)*(DEFTER!$H$4:$I$1004=$K$4)*(DEFTER!$I$4:$I$1004))</f>
        <v>0</v>
      </c>
      <c r="L50" s="16">
        <f>SUMPRODUCT((DEFTER!$B$4:$B$1004=C50)*(DEFTER!$H$4:$I$1004=$L$4)*(DEFTER!$I$4:$I$1004))</f>
        <v>0</v>
      </c>
      <c r="M50" s="16">
        <f>SUMPRODUCT((DEFTER!$B$4:$B$1004=C50)*(DEFTER!$H$4:$I$1004=$M$4)*(DEFTER!$I$4:$I$1004))</f>
        <v>0</v>
      </c>
      <c r="N50" s="16">
        <f>SUMPRODUCT((DEFTER!$B$4:$B$1004=C50)*(DEFTER!$H$4:$I$1004=$N$4)*(DEFTER!$I$4:$I$1004))</f>
        <v>0</v>
      </c>
      <c r="O50" s="16">
        <f>SUMPRODUCT((DEFTER!$B$4:$B$1004=C50)*(DEFTER!$H$4:$I$1004=$O$4)*(DEFTER!$I$4:$I$1004))</f>
        <v>0</v>
      </c>
      <c r="P50" s="16">
        <f>SUMPRODUCT((DEFTER!$B$4:$B$1004=C50)*(DEFTER!$H$4:$I$1004=$P$4)*(DEFTER!$I$4:$I$1004))</f>
        <v>0</v>
      </c>
      <c r="Q50" s="16">
        <f>SUMPRODUCT((DEFTER!$B$4:$B$1004=C50)*(DEFTER!$H$4:$I$1004=$Q$4)*(DEFTER!$I$4:$I$1004))</f>
        <v>0</v>
      </c>
      <c r="R50" s="16">
        <f>SUMPRODUCT((DEFTER!$B$4:$B$1004=C50)*(DEFTER!$H$4:$I$1004=$R$4)*(DEFTER!$I$4:$I$1004))</f>
        <v>0</v>
      </c>
      <c r="S50" s="16">
        <f t="shared" si="0"/>
        <v>0</v>
      </c>
      <c r="T50" s="17">
        <f t="shared" si="3"/>
        <v>0</v>
      </c>
    </row>
    <row r="51" spans="2:20" x14ac:dyDescent="0.2">
      <c r="B51" s="14">
        <f>LİSTE!B50</f>
        <v>0</v>
      </c>
      <c r="C51" s="14">
        <f>LİSTE!C50</f>
        <v>0</v>
      </c>
      <c r="D51" s="15">
        <f t="shared" ca="1" si="1"/>
        <v>0</v>
      </c>
      <c r="E51" s="15">
        <f>LİSTE!H50</f>
        <v>0</v>
      </c>
      <c r="F51" s="16">
        <f t="shared" si="2"/>
        <v>0</v>
      </c>
      <c r="G51" s="16">
        <f>SUMPRODUCT((DEFTER!$B$4:$B$1004=C51)*(DEFTER!$H$4:$H$1004=$G$4)*(DEFTER!$I$4:$I$1004))</f>
        <v>0</v>
      </c>
      <c r="H51" s="16">
        <f>SUMPRODUCT((DEFTER!$B$4:$B$1004=C51)*(DEFTER!$H$4:$H$1004=$H$4)*(DEFTER!$I$4:$I$1004))</f>
        <v>0</v>
      </c>
      <c r="I51" s="16">
        <f>SUMPRODUCT((DEFTER!$B$4:$B$1004=C51)*(DEFTER!$H$4:$H$1004=$I$4)*(DEFTER!$I$4:$I$1004))</f>
        <v>0</v>
      </c>
      <c r="J51" s="16">
        <f>SUMPRODUCT((DEFTER!$B$4:$B$1004=C51)*(DEFTER!$H$4:$J$1004=$J$4)*(DEFTER!$I$4:$I$1004))</f>
        <v>0</v>
      </c>
      <c r="K51" s="16">
        <f>SUMPRODUCT((DEFTER!$B$4:$B$1004=C51)*(DEFTER!$H$4:$I$1004=$K$4)*(DEFTER!$I$4:$I$1004))</f>
        <v>0</v>
      </c>
      <c r="L51" s="16">
        <f>SUMPRODUCT((DEFTER!$B$4:$B$1004=C51)*(DEFTER!$H$4:$I$1004=$L$4)*(DEFTER!$I$4:$I$1004))</f>
        <v>0</v>
      </c>
      <c r="M51" s="16">
        <f>SUMPRODUCT((DEFTER!$B$4:$B$1004=C51)*(DEFTER!$H$4:$I$1004=$M$4)*(DEFTER!$I$4:$I$1004))</f>
        <v>0</v>
      </c>
      <c r="N51" s="16">
        <f>SUMPRODUCT((DEFTER!$B$4:$B$1004=C51)*(DEFTER!$H$4:$I$1004=$N$4)*(DEFTER!$I$4:$I$1004))</f>
        <v>0</v>
      </c>
      <c r="O51" s="16">
        <f>SUMPRODUCT((DEFTER!$B$4:$B$1004=C51)*(DEFTER!$H$4:$I$1004=$O$4)*(DEFTER!$I$4:$I$1004))</f>
        <v>0</v>
      </c>
      <c r="P51" s="16">
        <f>SUMPRODUCT((DEFTER!$B$4:$B$1004=C51)*(DEFTER!$H$4:$I$1004=$P$4)*(DEFTER!$I$4:$I$1004))</f>
        <v>0</v>
      </c>
      <c r="Q51" s="16">
        <f>SUMPRODUCT((DEFTER!$B$4:$B$1004=C51)*(DEFTER!$H$4:$I$1004=$Q$4)*(DEFTER!$I$4:$I$1004))</f>
        <v>0</v>
      </c>
      <c r="R51" s="16">
        <f>SUMPRODUCT((DEFTER!$B$4:$B$1004=C51)*(DEFTER!$H$4:$I$1004=$R$4)*(DEFTER!$I$4:$I$1004))</f>
        <v>0</v>
      </c>
      <c r="S51" s="16">
        <f t="shared" si="0"/>
        <v>0</v>
      </c>
      <c r="T51" s="17">
        <f t="shared" si="3"/>
        <v>0</v>
      </c>
    </row>
    <row r="52" spans="2:20" x14ac:dyDescent="0.2">
      <c r="B52" s="14">
        <f>LİSTE!B51</f>
        <v>0</v>
      </c>
      <c r="C52" s="14">
        <f>LİSTE!C51</f>
        <v>0</v>
      </c>
      <c r="D52" s="15">
        <f t="shared" ca="1" si="1"/>
        <v>0</v>
      </c>
      <c r="E52" s="15">
        <f>LİSTE!H51</f>
        <v>0</v>
      </c>
      <c r="F52" s="16">
        <f t="shared" si="2"/>
        <v>0</v>
      </c>
      <c r="G52" s="16">
        <f>SUMPRODUCT((DEFTER!$B$4:$B$1004=C52)*(DEFTER!$H$4:$H$1004=$G$4)*(DEFTER!$I$4:$I$1004))</f>
        <v>0</v>
      </c>
      <c r="H52" s="16">
        <f>SUMPRODUCT((DEFTER!$B$4:$B$1004=C52)*(DEFTER!$H$4:$H$1004=$H$4)*(DEFTER!$I$4:$I$1004))</f>
        <v>0</v>
      </c>
      <c r="I52" s="16">
        <f>SUMPRODUCT((DEFTER!$B$4:$B$1004=C52)*(DEFTER!$H$4:$H$1004=$I$4)*(DEFTER!$I$4:$I$1004))</f>
        <v>0</v>
      </c>
      <c r="J52" s="16">
        <f>SUMPRODUCT((DEFTER!$B$4:$B$1004=C52)*(DEFTER!$H$4:$J$1004=$J$4)*(DEFTER!$I$4:$I$1004))</f>
        <v>0</v>
      </c>
      <c r="K52" s="16">
        <f>SUMPRODUCT((DEFTER!$B$4:$B$1004=C52)*(DEFTER!$H$4:$I$1004=$K$4)*(DEFTER!$I$4:$I$1004))</f>
        <v>0</v>
      </c>
      <c r="L52" s="16">
        <f>SUMPRODUCT((DEFTER!$B$4:$B$1004=C52)*(DEFTER!$H$4:$I$1004=$L$4)*(DEFTER!$I$4:$I$1004))</f>
        <v>0</v>
      </c>
      <c r="M52" s="16">
        <f>SUMPRODUCT((DEFTER!$B$4:$B$1004=C52)*(DEFTER!$H$4:$I$1004=$M$4)*(DEFTER!$I$4:$I$1004))</f>
        <v>0</v>
      </c>
      <c r="N52" s="16">
        <f>SUMPRODUCT((DEFTER!$B$4:$B$1004=C52)*(DEFTER!$H$4:$I$1004=$N$4)*(DEFTER!$I$4:$I$1004))</f>
        <v>0</v>
      </c>
      <c r="O52" s="16">
        <f>SUMPRODUCT((DEFTER!$B$4:$B$1004=C52)*(DEFTER!$H$4:$I$1004=$O$4)*(DEFTER!$I$4:$I$1004))</f>
        <v>0</v>
      </c>
      <c r="P52" s="16">
        <f>SUMPRODUCT((DEFTER!$B$4:$B$1004=C52)*(DEFTER!$H$4:$I$1004=$P$4)*(DEFTER!$I$4:$I$1004))</f>
        <v>0</v>
      </c>
      <c r="Q52" s="16">
        <f>SUMPRODUCT((DEFTER!$B$4:$B$1004=C52)*(DEFTER!$H$4:$I$1004=$Q$4)*(DEFTER!$I$4:$I$1004))</f>
        <v>0</v>
      </c>
      <c r="R52" s="16">
        <f>SUMPRODUCT((DEFTER!$B$4:$B$1004=C52)*(DEFTER!$H$4:$I$1004=$R$4)*(DEFTER!$I$4:$I$1004))</f>
        <v>0</v>
      </c>
      <c r="S52" s="16">
        <f t="shared" si="0"/>
        <v>0</v>
      </c>
      <c r="T52" s="17">
        <f t="shared" si="3"/>
        <v>0</v>
      </c>
    </row>
    <row r="53" spans="2:20" x14ac:dyDescent="0.2">
      <c r="B53" s="14">
        <f>LİSTE!B52</f>
        <v>0</v>
      </c>
      <c r="C53" s="14">
        <f>LİSTE!C52</f>
        <v>0</v>
      </c>
      <c r="D53" s="15">
        <f t="shared" ca="1" si="1"/>
        <v>0</v>
      </c>
      <c r="E53" s="15">
        <f>LİSTE!H52</f>
        <v>0</v>
      </c>
      <c r="F53" s="16">
        <f t="shared" si="2"/>
        <v>0</v>
      </c>
      <c r="G53" s="16">
        <f>SUMPRODUCT((DEFTER!$B$4:$B$1004=C53)*(DEFTER!$H$4:$H$1004=$G$4)*(DEFTER!$I$4:$I$1004))</f>
        <v>0</v>
      </c>
      <c r="H53" s="16">
        <f>SUMPRODUCT((DEFTER!$B$4:$B$1004=C53)*(DEFTER!$H$4:$H$1004=$H$4)*(DEFTER!$I$4:$I$1004))</f>
        <v>0</v>
      </c>
      <c r="I53" s="16">
        <f>SUMPRODUCT((DEFTER!$B$4:$B$1004=C53)*(DEFTER!$H$4:$H$1004=$I$4)*(DEFTER!$I$4:$I$1004))</f>
        <v>0</v>
      </c>
      <c r="J53" s="16">
        <f>SUMPRODUCT((DEFTER!$B$4:$B$1004=C53)*(DEFTER!$H$4:$J$1004=$J$4)*(DEFTER!$I$4:$I$1004))</f>
        <v>0</v>
      </c>
      <c r="K53" s="16">
        <f>SUMPRODUCT((DEFTER!$B$4:$B$1004=C53)*(DEFTER!$H$4:$I$1004=$K$4)*(DEFTER!$I$4:$I$1004))</f>
        <v>0</v>
      </c>
      <c r="L53" s="16">
        <f>SUMPRODUCT((DEFTER!$B$4:$B$1004=C53)*(DEFTER!$H$4:$I$1004=$L$4)*(DEFTER!$I$4:$I$1004))</f>
        <v>0</v>
      </c>
      <c r="M53" s="16">
        <f>SUMPRODUCT((DEFTER!$B$4:$B$1004=C53)*(DEFTER!$H$4:$I$1004=$M$4)*(DEFTER!$I$4:$I$1004))</f>
        <v>0</v>
      </c>
      <c r="N53" s="16">
        <f>SUMPRODUCT((DEFTER!$B$4:$B$1004=C53)*(DEFTER!$H$4:$I$1004=$N$4)*(DEFTER!$I$4:$I$1004))</f>
        <v>0</v>
      </c>
      <c r="O53" s="16">
        <f>SUMPRODUCT((DEFTER!$B$4:$B$1004=C53)*(DEFTER!$H$4:$I$1004=$O$4)*(DEFTER!$I$4:$I$1004))</f>
        <v>0</v>
      </c>
      <c r="P53" s="16">
        <f>SUMPRODUCT((DEFTER!$B$4:$B$1004=C53)*(DEFTER!$H$4:$I$1004=$P$4)*(DEFTER!$I$4:$I$1004))</f>
        <v>0</v>
      </c>
      <c r="Q53" s="16">
        <f>SUMPRODUCT((DEFTER!$B$4:$B$1004=C53)*(DEFTER!$H$4:$I$1004=$Q$4)*(DEFTER!$I$4:$I$1004))</f>
        <v>0</v>
      </c>
      <c r="R53" s="16">
        <f>SUMPRODUCT((DEFTER!$B$4:$B$1004=C53)*(DEFTER!$H$4:$I$1004=$R$4)*(DEFTER!$I$4:$I$1004))</f>
        <v>0</v>
      </c>
      <c r="S53" s="16">
        <f t="shared" si="0"/>
        <v>0</v>
      </c>
      <c r="T53" s="17">
        <f t="shared" si="3"/>
        <v>0</v>
      </c>
    </row>
    <row r="54" spans="2:20" x14ac:dyDescent="0.2">
      <c r="B54" s="14">
        <f>LİSTE!B53</f>
        <v>0</v>
      </c>
      <c r="C54" s="14">
        <f>LİSTE!C53</f>
        <v>0</v>
      </c>
      <c r="D54" s="15">
        <f t="shared" ca="1" si="1"/>
        <v>0</v>
      </c>
      <c r="E54" s="15">
        <f>LİSTE!H53</f>
        <v>0</v>
      </c>
      <c r="F54" s="16">
        <f t="shared" si="2"/>
        <v>0</v>
      </c>
      <c r="G54" s="16">
        <f>SUMPRODUCT((DEFTER!$B$4:$B$1004=C54)*(DEFTER!$H$4:$H$1004=$G$4)*(DEFTER!$I$4:$I$1004))</f>
        <v>0</v>
      </c>
      <c r="H54" s="16">
        <f>SUMPRODUCT((DEFTER!$B$4:$B$1004=C54)*(DEFTER!$H$4:$H$1004=$H$4)*(DEFTER!$I$4:$I$1004))</f>
        <v>0</v>
      </c>
      <c r="I54" s="16">
        <f>SUMPRODUCT((DEFTER!$B$4:$B$1004=C54)*(DEFTER!$H$4:$H$1004=$I$4)*(DEFTER!$I$4:$I$1004))</f>
        <v>0</v>
      </c>
      <c r="J54" s="16">
        <f>SUMPRODUCT((DEFTER!$B$4:$B$1004=C54)*(DEFTER!$H$4:$J$1004=$J$4)*(DEFTER!$I$4:$I$1004))</f>
        <v>0</v>
      </c>
      <c r="K54" s="16">
        <f>SUMPRODUCT((DEFTER!$B$4:$B$1004=C54)*(DEFTER!$H$4:$I$1004=$K$4)*(DEFTER!$I$4:$I$1004))</f>
        <v>0</v>
      </c>
      <c r="L54" s="16">
        <f>SUMPRODUCT((DEFTER!$B$4:$B$1004=C54)*(DEFTER!$H$4:$I$1004=$L$4)*(DEFTER!$I$4:$I$1004))</f>
        <v>0</v>
      </c>
      <c r="M54" s="16">
        <f>SUMPRODUCT((DEFTER!$B$4:$B$1004=C54)*(DEFTER!$H$4:$I$1004=$M$4)*(DEFTER!$I$4:$I$1004))</f>
        <v>0</v>
      </c>
      <c r="N54" s="16">
        <f>SUMPRODUCT((DEFTER!$B$4:$B$1004=C54)*(DEFTER!$H$4:$I$1004=$N$4)*(DEFTER!$I$4:$I$1004))</f>
        <v>0</v>
      </c>
      <c r="O54" s="16">
        <f>SUMPRODUCT((DEFTER!$B$4:$B$1004=C54)*(DEFTER!$H$4:$I$1004=$O$4)*(DEFTER!$I$4:$I$1004))</f>
        <v>0</v>
      </c>
      <c r="P54" s="16">
        <f>SUMPRODUCT((DEFTER!$B$4:$B$1004=C54)*(DEFTER!$H$4:$I$1004=$P$4)*(DEFTER!$I$4:$I$1004))</f>
        <v>0</v>
      </c>
      <c r="Q54" s="16">
        <f>SUMPRODUCT((DEFTER!$B$4:$B$1004=C54)*(DEFTER!$H$4:$I$1004=$Q$4)*(DEFTER!$I$4:$I$1004))</f>
        <v>0</v>
      </c>
      <c r="R54" s="16">
        <f>SUMPRODUCT((DEFTER!$B$4:$B$1004=C54)*(DEFTER!$H$4:$I$1004=$R$4)*(DEFTER!$I$4:$I$1004))</f>
        <v>0</v>
      </c>
      <c r="S54" s="16">
        <f t="shared" si="0"/>
        <v>0</v>
      </c>
      <c r="T54" s="17">
        <f t="shared" si="3"/>
        <v>0</v>
      </c>
    </row>
    <row r="55" spans="2:20" x14ac:dyDescent="0.2">
      <c r="B55" s="14">
        <f>LİSTE!B54</f>
        <v>0</v>
      </c>
      <c r="C55" s="14">
        <f>LİSTE!C54</f>
        <v>0</v>
      </c>
      <c r="D55" s="15">
        <f t="shared" ca="1" si="1"/>
        <v>0</v>
      </c>
      <c r="E55" s="15">
        <f>LİSTE!H54</f>
        <v>0</v>
      </c>
      <c r="F55" s="16">
        <f t="shared" si="2"/>
        <v>0</v>
      </c>
      <c r="G55" s="16">
        <f>SUMPRODUCT((DEFTER!$B$4:$B$1004=C55)*(DEFTER!$H$4:$H$1004=$G$4)*(DEFTER!$I$4:$I$1004))</f>
        <v>0</v>
      </c>
      <c r="H55" s="16">
        <f>SUMPRODUCT((DEFTER!$B$4:$B$1004=C55)*(DEFTER!$H$4:$H$1004=$H$4)*(DEFTER!$I$4:$I$1004))</f>
        <v>0</v>
      </c>
      <c r="I55" s="16">
        <f>SUMPRODUCT((DEFTER!$B$4:$B$1004=C55)*(DEFTER!$H$4:$H$1004=$I$4)*(DEFTER!$I$4:$I$1004))</f>
        <v>0</v>
      </c>
      <c r="J55" s="16">
        <f>SUMPRODUCT((DEFTER!$B$4:$B$1004=C55)*(DEFTER!$H$4:$J$1004=$J$4)*(DEFTER!$I$4:$I$1004))</f>
        <v>0</v>
      </c>
      <c r="K55" s="16">
        <f>SUMPRODUCT((DEFTER!$B$4:$B$1004=C55)*(DEFTER!$H$4:$I$1004=$K$4)*(DEFTER!$I$4:$I$1004))</f>
        <v>0</v>
      </c>
      <c r="L55" s="16">
        <f>SUMPRODUCT((DEFTER!$B$4:$B$1004=C55)*(DEFTER!$H$4:$I$1004=$L$4)*(DEFTER!$I$4:$I$1004))</f>
        <v>0</v>
      </c>
      <c r="M55" s="16">
        <f>SUMPRODUCT((DEFTER!$B$4:$B$1004=C55)*(DEFTER!$H$4:$I$1004=$M$4)*(DEFTER!$I$4:$I$1004))</f>
        <v>0</v>
      </c>
      <c r="N55" s="16">
        <f>SUMPRODUCT((DEFTER!$B$4:$B$1004=C55)*(DEFTER!$H$4:$I$1004=$N$4)*(DEFTER!$I$4:$I$1004))</f>
        <v>0</v>
      </c>
      <c r="O55" s="16">
        <f>SUMPRODUCT((DEFTER!$B$4:$B$1004=C55)*(DEFTER!$H$4:$I$1004=$O$4)*(DEFTER!$I$4:$I$1004))</f>
        <v>0</v>
      </c>
      <c r="P55" s="16">
        <f>SUMPRODUCT((DEFTER!$B$4:$B$1004=C55)*(DEFTER!$H$4:$I$1004=$P$4)*(DEFTER!$I$4:$I$1004))</f>
        <v>0</v>
      </c>
      <c r="Q55" s="16">
        <f>SUMPRODUCT((DEFTER!$B$4:$B$1004=C55)*(DEFTER!$H$4:$I$1004=$Q$4)*(DEFTER!$I$4:$I$1004))</f>
        <v>0</v>
      </c>
      <c r="R55" s="16">
        <f>SUMPRODUCT((DEFTER!$B$4:$B$1004=C55)*(DEFTER!$H$4:$I$1004=$R$4)*(DEFTER!$I$4:$I$1004))</f>
        <v>0</v>
      </c>
      <c r="S55" s="16">
        <f t="shared" si="0"/>
        <v>0</v>
      </c>
      <c r="T55" s="17">
        <f t="shared" si="3"/>
        <v>0</v>
      </c>
    </row>
    <row r="56" spans="2:20" x14ac:dyDescent="0.2">
      <c r="B56" s="14">
        <f>LİSTE!B55</f>
        <v>0</v>
      </c>
      <c r="C56" s="14">
        <f>LİSTE!C55</f>
        <v>0</v>
      </c>
      <c r="D56" s="15">
        <f t="shared" ca="1" si="1"/>
        <v>0</v>
      </c>
      <c r="E56" s="15">
        <f>LİSTE!H55</f>
        <v>0</v>
      </c>
      <c r="F56" s="16">
        <f t="shared" si="2"/>
        <v>0</v>
      </c>
      <c r="G56" s="16">
        <f>SUMPRODUCT((DEFTER!$B$4:$B$1004=C56)*(DEFTER!$H$4:$H$1004=$G$4)*(DEFTER!$I$4:$I$1004))</f>
        <v>0</v>
      </c>
      <c r="H56" s="16">
        <f>SUMPRODUCT((DEFTER!$B$4:$B$1004=C56)*(DEFTER!$H$4:$H$1004=$H$4)*(DEFTER!$I$4:$I$1004))</f>
        <v>0</v>
      </c>
      <c r="I56" s="16">
        <f>SUMPRODUCT((DEFTER!$B$4:$B$1004=C56)*(DEFTER!$H$4:$H$1004=$I$4)*(DEFTER!$I$4:$I$1004))</f>
        <v>0</v>
      </c>
      <c r="J56" s="16">
        <f>SUMPRODUCT((DEFTER!$B$4:$B$1004=C56)*(DEFTER!$H$4:$J$1004=$J$4)*(DEFTER!$I$4:$I$1004))</f>
        <v>0</v>
      </c>
      <c r="K56" s="16">
        <f>SUMPRODUCT((DEFTER!$B$4:$B$1004=C56)*(DEFTER!$H$4:$I$1004=$K$4)*(DEFTER!$I$4:$I$1004))</f>
        <v>0</v>
      </c>
      <c r="L56" s="16">
        <f>SUMPRODUCT((DEFTER!$B$4:$B$1004=C56)*(DEFTER!$H$4:$I$1004=$L$4)*(DEFTER!$I$4:$I$1004))</f>
        <v>0</v>
      </c>
      <c r="M56" s="16">
        <f>SUMPRODUCT((DEFTER!$B$4:$B$1004=C56)*(DEFTER!$H$4:$I$1004=$M$4)*(DEFTER!$I$4:$I$1004))</f>
        <v>0</v>
      </c>
      <c r="N56" s="16">
        <f>SUMPRODUCT((DEFTER!$B$4:$B$1004=C56)*(DEFTER!$H$4:$I$1004=$N$4)*(DEFTER!$I$4:$I$1004))</f>
        <v>0</v>
      </c>
      <c r="O56" s="16">
        <f>SUMPRODUCT((DEFTER!$B$4:$B$1004=C56)*(DEFTER!$H$4:$I$1004=$O$4)*(DEFTER!$I$4:$I$1004))</f>
        <v>0</v>
      </c>
      <c r="P56" s="16">
        <f>SUMPRODUCT((DEFTER!$B$4:$B$1004=C56)*(DEFTER!$H$4:$I$1004=$P$4)*(DEFTER!$I$4:$I$1004))</f>
        <v>0</v>
      </c>
      <c r="Q56" s="16">
        <f>SUMPRODUCT((DEFTER!$B$4:$B$1004=C56)*(DEFTER!$H$4:$I$1004=$Q$4)*(DEFTER!$I$4:$I$1004))</f>
        <v>0</v>
      </c>
      <c r="R56" s="16">
        <f>SUMPRODUCT((DEFTER!$B$4:$B$1004=C56)*(DEFTER!$H$4:$I$1004=$R$4)*(DEFTER!$I$4:$I$1004))</f>
        <v>0</v>
      </c>
      <c r="S56" s="16">
        <f t="shared" si="0"/>
        <v>0</v>
      </c>
      <c r="T56" s="17">
        <f t="shared" si="3"/>
        <v>0</v>
      </c>
    </row>
    <row r="57" spans="2:20" x14ac:dyDescent="0.2">
      <c r="B57" s="14">
        <f>LİSTE!B56</f>
        <v>0</v>
      </c>
      <c r="C57" s="14">
        <f>LİSTE!C56</f>
        <v>0</v>
      </c>
      <c r="D57" s="15">
        <f t="shared" ca="1" si="1"/>
        <v>0</v>
      </c>
      <c r="E57" s="15">
        <f>LİSTE!H56</f>
        <v>0</v>
      </c>
      <c r="F57" s="16">
        <f t="shared" si="2"/>
        <v>0</v>
      </c>
      <c r="G57" s="16">
        <f>SUMPRODUCT((DEFTER!$B$4:$B$1004=C57)*(DEFTER!$H$4:$H$1004=$G$4)*(DEFTER!$I$4:$I$1004))</f>
        <v>0</v>
      </c>
      <c r="H57" s="16">
        <f>SUMPRODUCT((DEFTER!$B$4:$B$1004=C57)*(DEFTER!$H$4:$H$1004=$H$4)*(DEFTER!$I$4:$I$1004))</f>
        <v>0</v>
      </c>
      <c r="I57" s="16">
        <f>SUMPRODUCT((DEFTER!$B$4:$B$1004=C57)*(DEFTER!$H$4:$H$1004=$I$4)*(DEFTER!$I$4:$I$1004))</f>
        <v>0</v>
      </c>
      <c r="J57" s="16">
        <f>SUMPRODUCT((DEFTER!$B$4:$B$1004=C57)*(DEFTER!$H$4:$J$1004=$J$4)*(DEFTER!$I$4:$I$1004))</f>
        <v>0</v>
      </c>
      <c r="K57" s="16">
        <f>SUMPRODUCT((DEFTER!$B$4:$B$1004=C57)*(DEFTER!$H$4:$I$1004=$K$4)*(DEFTER!$I$4:$I$1004))</f>
        <v>0</v>
      </c>
      <c r="L57" s="16">
        <f>SUMPRODUCT((DEFTER!$B$4:$B$1004=C57)*(DEFTER!$H$4:$I$1004=$L$4)*(DEFTER!$I$4:$I$1004))</f>
        <v>0</v>
      </c>
      <c r="M57" s="16">
        <f>SUMPRODUCT((DEFTER!$B$4:$B$1004=C57)*(DEFTER!$H$4:$I$1004=$M$4)*(DEFTER!$I$4:$I$1004))</f>
        <v>0</v>
      </c>
      <c r="N57" s="16">
        <f>SUMPRODUCT((DEFTER!$B$4:$B$1004=C57)*(DEFTER!$H$4:$I$1004=$N$4)*(DEFTER!$I$4:$I$1004))</f>
        <v>0</v>
      </c>
      <c r="O57" s="16">
        <f>SUMPRODUCT((DEFTER!$B$4:$B$1004=C57)*(DEFTER!$H$4:$I$1004=$O$4)*(DEFTER!$I$4:$I$1004))</f>
        <v>0</v>
      </c>
      <c r="P57" s="16">
        <f>SUMPRODUCT((DEFTER!$B$4:$B$1004=C57)*(DEFTER!$H$4:$I$1004=$P$4)*(DEFTER!$I$4:$I$1004))</f>
        <v>0</v>
      </c>
      <c r="Q57" s="16">
        <f>SUMPRODUCT((DEFTER!$B$4:$B$1004=C57)*(DEFTER!$H$4:$I$1004=$Q$4)*(DEFTER!$I$4:$I$1004))</f>
        <v>0</v>
      </c>
      <c r="R57" s="16">
        <f>SUMPRODUCT((DEFTER!$B$4:$B$1004=C57)*(DEFTER!$H$4:$I$1004=$R$4)*(DEFTER!$I$4:$I$1004))</f>
        <v>0</v>
      </c>
      <c r="S57" s="16">
        <f t="shared" si="0"/>
        <v>0</v>
      </c>
      <c r="T57" s="17">
        <f t="shared" si="3"/>
        <v>0</v>
      </c>
    </row>
    <row r="58" spans="2:20" x14ac:dyDescent="0.2">
      <c r="B58" s="14">
        <f>LİSTE!B57</f>
        <v>0</v>
      </c>
      <c r="C58" s="14">
        <f>LİSTE!C57</f>
        <v>0</v>
      </c>
      <c r="D58" s="15">
        <f t="shared" ca="1" si="1"/>
        <v>0</v>
      </c>
      <c r="E58" s="15">
        <f>LİSTE!H57</f>
        <v>0</v>
      </c>
      <c r="F58" s="16">
        <f t="shared" si="2"/>
        <v>0</v>
      </c>
      <c r="G58" s="16">
        <f>SUMPRODUCT((DEFTER!$B$4:$B$1004=C58)*(DEFTER!$H$4:$H$1004=$G$4)*(DEFTER!$I$4:$I$1004))</f>
        <v>0</v>
      </c>
      <c r="H58" s="16">
        <f>SUMPRODUCT((DEFTER!$B$4:$B$1004=C58)*(DEFTER!$H$4:$H$1004=$H$4)*(DEFTER!$I$4:$I$1004))</f>
        <v>0</v>
      </c>
      <c r="I58" s="16">
        <f>SUMPRODUCT((DEFTER!$B$4:$B$1004=C58)*(DEFTER!$H$4:$H$1004=$I$4)*(DEFTER!$I$4:$I$1004))</f>
        <v>0</v>
      </c>
      <c r="J58" s="16">
        <f>SUMPRODUCT((DEFTER!$B$4:$B$1004=C58)*(DEFTER!$H$4:$J$1004=$J$4)*(DEFTER!$I$4:$I$1004))</f>
        <v>0</v>
      </c>
      <c r="K58" s="16">
        <f>SUMPRODUCT((DEFTER!$B$4:$B$1004=C58)*(DEFTER!$H$4:$I$1004=$K$4)*(DEFTER!$I$4:$I$1004))</f>
        <v>0</v>
      </c>
      <c r="L58" s="16">
        <f>SUMPRODUCT((DEFTER!$B$4:$B$1004=C58)*(DEFTER!$H$4:$I$1004=$L$4)*(DEFTER!$I$4:$I$1004))</f>
        <v>0</v>
      </c>
      <c r="M58" s="16">
        <f>SUMPRODUCT((DEFTER!$B$4:$B$1004=C58)*(DEFTER!$H$4:$I$1004=$M$4)*(DEFTER!$I$4:$I$1004))</f>
        <v>0</v>
      </c>
      <c r="N58" s="16">
        <f>SUMPRODUCT((DEFTER!$B$4:$B$1004=C58)*(DEFTER!$H$4:$I$1004=$N$4)*(DEFTER!$I$4:$I$1004))</f>
        <v>0</v>
      </c>
      <c r="O58" s="16">
        <f>SUMPRODUCT((DEFTER!$B$4:$B$1004=C58)*(DEFTER!$H$4:$I$1004=$O$4)*(DEFTER!$I$4:$I$1004))</f>
        <v>0</v>
      </c>
      <c r="P58" s="16">
        <f>SUMPRODUCT((DEFTER!$B$4:$B$1004=C58)*(DEFTER!$H$4:$I$1004=$P$4)*(DEFTER!$I$4:$I$1004))</f>
        <v>0</v>
      </c>
      <c r="Q58" s="16">
        <f>SUMPRODUCT((DEFTER!$B$4:$B$1004=C58)*(DEFTER!$H$4:$I$1004=$Q$4)*(DEFTER!$I$4:$I$1004))</f>
        <v>0</v>
      </c>
      <c r="R58" s="16">
        <f>SUMPRODUCT((DEFTER!$B$4:$B$1004=C58)*(DEFTER!$H$4:$I$1004=$R$4)*(DEFTER!$I$4:$I$1004))</f>
        <v>0</v>
      </c>
      <c r="S58" s="16">
        <f t="shared" si="0"/>
        <v>0</v>
      </c>
      <c r="T58" s="17">
        <f t="shared" si="3"/>
        <v>0</v>
      </c>
    </row>
    <row r="59" spans="2:20" x14ac:dyDescent="0.2">
      <c r="B59" s="14">
        <f>LİSTE!B58</f>
        <v>0</v>
      </c>
      <c r="C59" s="14">
        <f>LİSTE!C58</f>
        <v>0</v>
      </c>
      <c r="D59" s="15">
        <f t="shared" ca="1" si="1"/>
        <v>0</v>
      </c>
      <c r="E59" s="15">
        <f>LİSTE!H58</f>
        <v>0</v>
      </c>
      <c r="F59" s="16">
        <f t="shared" si="2"/>
        <v>0</v>
      </c>
      <c r="G59" s="16">
        <f>SUMPRODUCT((DEFTER!$B$4:$B$1004=C59)*(DEFTER!$H$4:$H$1004=$G$4)*(DEFTER!$I$4:$I$1004))</f>
        <v>0</v>
      </c>
      <c r="H59" s="16">
        <f>SUMPRODUCT((DEFTER!$B$4:$B$1004=C59)*(DEFTER!$H$4:$H$1004=$H$4)*(DEFTER!$I$4:$I$1004))</f>
        <v>0</v>
      </c>
      <c r="I59" s="16">
        <f>SUMPRODUCT((DEFTER!$B$4:$B$1004=C59)*(DEFTER!$H$4:$H$1004=$I$4)*(DEFTER!$I$4:$I$1004))</f>
        <v>0</v>
      </c>
      <c r="J59" s="16">
        <f>SUMPRODUCT((DEFTER!$B$4:$B$1004=C59)*(DEFTER!$H$4:$J$1004=$J$4)*(DEFTER!$I$4:$I$1004))</f>
        <v>0</v>
      </c>
      <c r="K59" s="16">
        <f>SUMPRODUCT((DEFTER!$B$4:$B$1004=C59)*(DEFTER!$H$4:$I$1004=$K$4)*(DEFTER!$I$4:$I$1004))</f>
        <v>0</v>
      </c>
      <c r="L59" s="16">
        <f>SUMPRODUCT((DEFTER!$B$4:$B$1004=C59)*(DEFTER!$H$4:$I$1004=$L$4)*(DEFTER!$I$4:$I$1004))</f>
        <v>0</v>
      </c>
      <c r="M59" s="16">
        <f>SUMPRODUCT((DEFTER!$B$4:$B$1004=C59)*(DEFTER!$H$4:$I$1004=$M$4)*(DEFTER!$I$4:$I$1004))</f>
        <v>0</v>
      </c>
      <c r="N59" s="16">
        <f>SUMPRODUCT((DEFTER!$B$4:$B$1004=C59)*(DEFTER!$H$4:$I$1004=$N$4)*(DEFTER!$I$4:$I$1004))</f>
        <v>0</v>
      </c>
      <c r="O59" s="16">
        <f>SUMPRODUCT((DEFTER!$B$4:$B$1004=C59)*(DEFTER!$H$4:$I$1004=$O$4)*(DEFTER!$I$4:$I$1004))</f>
        <v>0</v>
      </c>
      <c r="P59" s="16">
        <f>SUMPRODUCT((DEFTER!$B$4:$B$1004=C59)*(DEFTER!$H$4:$I$1004=$P$4)*(DEFTER!$I$4:$I$1004))</f>
        <v>0</v>
      </c>
      <c r="Q59" s="16">
        <f>SUMPRODUCT((DEFTER!$B$4:$B$1004=C59)*(DEFTER!$H$4:$I$1004=$Q$4)*(DEFTER!$I$4:$I$1004))</f>
        <v>0</v>
      </c>
      <c r="R59" s="16">
        <f>SUMPRODUCT((DEFTER!$B$4:$B$1004=C59)*(DEFTER!$H$4:$I$1004=$R$4)*(DEFTER!$I$4:$I$1004))</f>
        <v>0</v>
      </c>
      <c r="S59" s="16">
        <f t="shared" si="0"/>
        <v>0</v>
      </c>
      <c r="T59" s="17">
        <f t="shared" si="3"/>
        <v>0</v>
      </c>
    </row>
    <row r="60" spans="2:20" x14ac:dyDescent="0.2">
      <c r="B60" s="14">
        <f>LİSTE!B59</f>
        <v>0</v>
      </c>
      <c r="C60" s="14">
        <f>LİSTE!C59</f>
        <v>0</v>
      </c>
      <c r="D60" s="15">
        <f t="shared" ca="1" si="1"/>
        <v>0</v>
      </c>
      <c r="E60" s="15">
        <f>LİSTE!H59</f>
        <v>0</v>
      </c>
      <c r="F60" s="16">
        <f t="shared" si="2"/>
        <v>0</v>
      </c>
      <c r="G60" s="16">
        <f>SUMPRODUCT((DEFTER!$B$4:$B$1004=C60)*(DEFTER!$H$4:$H$1004=$G$4)*(DEFTER!$I$4:$I$1004))</f>
        <v>0</v>
      </c>
      <c r="H60" s="16">
        <f>SUMPRODUCT((DEFTER!$B$4:$B$1004=C60)*(DEFTER!$H$4:$H$1004=$H$4)*(DEFTER!$I$4:$I$1004))</f>
        <v>0</v>
      </c>
      <c r="I60" s="16">
        <f>SUMPRODUCT((DEFTER!$B$4:$B$1004=C60)*(DEFTER!$H$4:$H$1004=$I$4)*(DEFTER!$I$4:$I$1004))</f>
        <v>0</v>
      </c>
      <c r="J60" s="16">
        <f>SUMPRODUCT((DEFTER!$B$4:$B$1004=C60)*(DEFTER!$H$4:$J$1004=$J$4)*(DEFTER!$I$4:$I$1004))</f>
        <v>0</v>
      </c>
      <c r="K60" s="16">
        <f>SUMPRODUCT((DEFTER!$B$4:$B$1004=C60)*(DEFTER!$H$4:$I$1004=$K$4)*(DEFTER!$I$4:$I$1004))</f>
        <v>0</v>
      </c>
      <c r="L60" s="16">
        <f>SUMPRODUCT((DEFTER!$B$4:$B$1004=C60)*(DEFTER!$H$4:$I$1004=$L$4)*(DEFTER!$I$4:$I$1004))</f>
        <v>0</v>
      </c>
      <c r="M60" s="16">
        <f>SUMPRODUCT((DEFTER!$B$4:$B$1004=C60)*(DEFTER!$H$4:$I$1004=$M$4)*(DEFTER!$I$4:$I$1004))</f>
        <v>0</v>
      </c>
      <c r="N60" s="16">
        <f>SUMPRODUCT((DEFTER!$B$4:$B$1004=C60)*(DEFTER!$H$4:$I$1004=$N$4)*(DEFTER!$I$4:$I$1004))</f>
        <v>0</v>
      </c>
      <c r="O60" s="16">
        <f>SUMPRODUCT((DEFTER!$B$4:$B$1004=C60)*(DEFTER!$H$4:$I$1004=$O$4)*(DEFTER!$I$4:$I$1004))</f>
        <v>0</v>
      </c>
      <c r="P60" s="16">
        <f>SUMPRODUCT((DEFTER!$B$4:$B$1004=C60)*(DEFTER!$H$4:$I$1004=$P$4)*(DEFTER!$I$4:$I$1004))</f>
        <v>0</v>
      </c>
      <c r="Q60" s="16">
        <f>SUMPRODUCT((DEFTER!$B$4:$B$1004=C60)*(DEFTER!$H$4:$I$1004=$Q$4)*(DEFTER!$I$4:$I$1004))</f>
        <v>0</v>
      </c>
      <c r="R60" s="16">
        <f>SUMPRODUCT((DEFTER!$B$4:$B$1004=C60)*(DEFTER!$H$4:$I$1004=$R$4)*(DEFTER!$I$4:$I$1004))</f>
        <v>0</v>
      </c>
      <c r="S60" s="16">
        <f t="shared" si="0"/>
        <v>0</v>
      </c>
      <c r="T60" s="17">
        <f t="shared" si="3"/>
        <v>0</v>
      </c>
    </row>
    <row r="61" spans="2:20" x14ac:dyDescent="0.2">
      <c r="B61" s="14">
        <f>LİSTE!B60</f>
        <v>0</v>
      </c>
      <c r="C61" s="14">
        <f>LİSTE!C60</f>
        <v>0</v>
      </c>
      <c r="D61" s="15">
        <f t="shared" ca="1" si="1"/>
        <v>0</v>
      </c>
      <c r="E61" s="15">
        <f>LİSTE!H60</f>
        <v>0</v>
      </c>
      <c r="F61" s="16">
        <f t="shared" si="2"/>
        <v>0</v>
      </c>
      <c r="G61" s="16">
        <f>SUMPRODUCT((DEFTER!$B$4:$B$1004=C61)*(DEFTER!$H$4:$H$1004=$G$4)*(DEFTER!$I$4:$I$1004))</f>
        <v>0</v>
      </c>
      <c r="H61" s="16">
        <f>SUMPRODUCT((DEFTER!$B$4:$B$1004=C61)*(DEFTER!$H$4:$H$1004=$H$4)*(DEFTER!$I$4:$I$1004))</f>
        <v>0</v>
      </c>
      <c r="I61" s="16">
        <f>SUMPRODUCT((DEFTER!$B$4:$B$1004=C61)*(DEFTER!$H$4:$H$1004=$I$4)*(DEFTER!$I$4:$I$1004))</f>
        <v>0</v>
      </c>
      <c r="J61" s="16">
        <f>SUMPRODUCT((DEFTER!$B$4:$B$1004=C61)*(DEFTER!$H$4:$J$1004=$J$4)*(DEFTER!$I$4:$I$1004))</f>
        <v>0</v>
      </c>
      <c r="K61" s="16">
        <f>SUMPRODUCT((DEFTER!$B$4:$B$1004=C61)*(DEFTER!$H$4:$I$1004=$K$4)*(DEFTER!$I$4:$I$1004))</f>
        <v>0</v>
      </c>
      <c r="L61" s="16">
        <f>SUMPRODUCT((DEFTER!$B$4:$B$1004=C61)*(DEFTER!$H$4:$I$1004=$L$4)*(DEFTER!$I$4:$I$1004))</f>
        <v>0</v>
      </c>
      <c r="M61" s="16">
        <f>SUMPRODUCT((DEFTER!$B$4:$B$1004=C61)*(DEFTER!$H$4:$I$1004=$M$4)*(DEFTER!$I$4:$I$1004))</f>
        <v>0</v>
      </c>
      <c r="N61" s="16">
        <f>SUMPRODUCT((DEFTER!$B$4:$B$1004=C61)*(DEFTER!$H$4:$I$1004=$N$4)*(DEFTER!$I$4:$I$1004))</f>
        <v>0</v>
      </c>
      <c r="O61" s="16">
        <f>SUMPRODUCT((DEFTER!$B$4:$B$1004=C61)*(DEFTER!$H$4:$I$1004=$O$4)*(DEFTER!$I$4:$I$1004))</f>
        <v>0</v>
      </c>
      <c r="P61" s="16">
        <f>SUMPRODUCT((DEFTER!$B$4:$B$1004=C61)*(DEFTER!$H$4:$I$1004=$P$4)*(DEFTER!$I$4:$I$1004))</f>
        <v>0</v>
      </c>
      <c r="Q61" s="16">
        <f>SUMPRODUCT((DEFTER!$B$4:$B$1004=C61)*(DEFTER!$H$4:$I$1004=$Q$4)*(DEFTER!$I$4:$I$1004))</f>
        <v>0</v>
      </c>
      <c r="R61" s="16">
        <f>SUMPRODUCT((DEFTER!$B$4:$B$1004=C61)*(DEFTER!$H$4:$I$1004=$R$4)*(DEFTER!$I$4:$I$1004))</f>
        <v>0</v>
      </c>
      <c r="S61" s="16">
        <f t="shared" si="0"/>
        <v>0</v>
      </c>
      <c r="T61" s="17">
        <f t="shared" si="3"/>
        <v>0</v>
      </c>
    </row>
    <row r="62" spans="2:20" x14ac:dyDescent="0.2">
      <c r="B62" s="14">
        <f>LİSTE!B61</f>
        <v>0</v>
      </c>
      <c r="C62" s="14">
        <f>LİSTE!C61</f>
        <v>0</v>
      </c>
      <c r="D62" s="15">
        <f t="shared" ca="1" si="1"/>
        <v>0</v>
      </c>
      <c r="E62" s="15">
        <f>LİSTE!H61</f>
        <v>0</v>
      </c>
      <c r="F62" s="16">
        <f t="shared" si="2"/>
        <v>0</v>
      </c>
      <c r="G62" s="16">
        <f>SUMPRODUCT((DEFTER!$B$4:$B$1004=C62)*(DEFTER!$H$4:$H$1004=$G$4)*(DEFTER!$I$4:$I$1004))</f>
        <v>0</v>
      </c>
      <c r="H62" s="16">
        <f>SUMPRODUCT((DEFTER!$B$4:$B$1004=C62)*(DEFTER!$H$4:$H$1004=$H$4)*(DEFTER!$I$4:$I$1004))</f>
        <v>0</v>
      </c>
      <c r="I62" s="16">
        <f>SUMPRODUCT((DEFTER!$B$4:$B$1004=C62)*(DEFTER!$H$4:$H$1004=$I$4)*(DEFTER!$I$4:$I$1004))</f>
        <v>0</v>
      </c>
      <c r="J62" s="16">
        <f>SUMPRODUCT((DEFTER!$B$4:$B$1004=C62)*(DEFTER!$H$4:$J$1004=$J$4)*(DEFTER!$I$4:$I$1004))</f>
        <v>0</v>
      </c>
      <c r="K62" s="16">
        <f>SUMPRODUCT((DEFTER!$B$4:$B$1004=C62)*(DEFTER!$H$4:$I$1004=$K$4)*(DEFTER!$I$4:$I$1004))</f>
        <v>0</v>
      </c>
      <c r="L62" s="16">
        <f>SUMPRODUCT((DEFTER!$B$4:$B$1004=C62)*(DEFTER!$H$4:$I$1004=$L$4)*(DEFTER!$I$4:$I$1004))</f>
        <v>0</v>
      </c>
      <c r="M62" s="16">
        <f>SUMPRODUCT((DEFTER!$B$4:$B$1004=C62)*(DEFTER!$H$4:$I$1004=$M$4)*(DEFTER!$I$4:$I$1004))</f>
        <v>0</v>
      </c>
      <c r="N62" s="16">
        <f>SUMPRODUCT((DEFTER!$B$4:$B$1004=C62)*(DEFTER!$H$4:$I$1004=$N$4)*(DEFTER!$I$4:$I$1004))</f>
        <v>0</v>
      </c>
      <c r="O62" s="16">
        <f>SUMPRODUCT((DEFTER!$B$4:$B$1004=C62)*(DEFTER!$H$4:$I$1004=$O$4)*(DEFTER!$I$4:$I$1004))</f>
        <v>0</v>
      </c>
      <c r="P62" s="16">
        <f>SUMPRODUCT((DEFTER!$B$4:$B$1004=C62)*(DEFTER!$H$4:$I$1004=$P$4)*(DEFTER!$I$4:$I$1004))</f>
        <v>0</v>
      </c>
      <c r="Q62" s="16">
        <f>SUMPRODUCT((DEFTER!$B$4:$B$1004=C62)*(DEFTER!$H$4:$I$1004=$Q$4)*(DEFTER!$I$4:$I$1004))</f>
        <v>0</v>
      </c>
      <c r="R62" s="16">
        <f>SUMPRODUCT((DEFTER!$B$4:$B$1004=C62)*(DEFTER!$H$4:$I$1004=$R$4)*(DEFTER!$I$4:$I$1004))</f>
        <v>0</v>
      </c>
      <c r="S62" s="16">
        <f t="shared" si="0"/>
        <v>0</v>
      </c>
      <c r="T62" s="17">
        <f t="shared" si="3"/>
        <v>0</v>
      </c>
    </row>
    <row r="63" spans="2:20" x14ac:dyDescent="0.2">
      <c r="B63" s="14">
        <f>LİSTE!B62</f>
        <v>0</v>
      </c>
      <c r="C63" s="14">
        <f>LİSTE!C62</f>
        <v>0</v>
      </c>
      <c r="D63" s="15">
        <f t="shared" ca="1" si="1"/>
        <v>0</v>
      </c>
      <c r="E63" s="15">
        <f>LİSTE!H62</f>
        <v>0</v>
      </c>
      <c r="F63" s="16">
        <f t="shared" si="2"/>
        <v>0</v>
      </c>
      <c r="G63" s="16">
        <f>SUMPRODUCT((DEFTER!$B$4:$B$1004=C63)*(DEFTER!$H$4:$H$1004=$G$4)*(DEFTER!$I$4:$I$1004))</f>
        <v>0</v>
      </c>
      <c r="H63" s="16">
        <f>SUMPRODUCT((DEFTER!$B$4:$B$1004=C63)*(DEFTER!$H$4:$H$1004=$H$4)*(DEFTER!$I$4:$I$1004))</f>
        <v>0</v>
      </c>
      <c r="I63" s="16">
        <f>SUMPRODUCT((DEFTER!$B$4:$B$1004=C63)*(DEFTER!$H$4:$H$1004=$I$4)*(DEFTER!$I$4:$I$1004))</f>
        <v>0</v>
      </c>
      <c r="J63" s="16">
        <f>SUMPRODUCT((DEFTER!$B$4:$B$1004=C63)*(DEFTER!$H$4:$J$1004=$J$4)*(DEFTER!$I$4:$I$1004))</f>
        <v>0</v>
      </c>
      <c r="K63" s="16">
        <f>SUMPRODUCT((DEFTER!$B$4:$B$1004=C63)*(DEFTER!$H$4:$I$1004=$K$4)*(DEFTER!$I$4:$I$1004))</f>
        <v>0</v>
      </c>
      <c r="L63" s="16">
        <f>SUMPRODUCT((DEFTER!$B$4:$B$1004=C63)*(DEFTER!$H$4:$I$1004=$L$4)*(DEFTER!$I$4:$I$1004))</f>
        <v>0</v>
      </c>
      <c r="M63" s="16">
        <f>SUMPRODUCT((DEFTER!$B$4:$B$1004=C63)*(DEFTER!$H$4:$I$1004=$M$4)*(DEFTER!$I$4:$I$1004))</f>
        <v>0</v>
      </c>
      <c r="N63" s="16">
        <f>SUMPRODUCT((DEFTER!$B$4:$B$1004=C63)*(DEFTER!$H$4:$I$1004=$N$4)*(DEFTER!$I$4:$I$1004))</f>
        <v>0</v>
      </c>
      <c r="O63" s="16">
        <f>SUMPRODUCT((DEFTER!$B$4:$B$1004=C63)*(DEFTER!$H$4:$I$1004=$O$4)*(DEFTER!$I$4:$I$1004))</f>
        <v>0</v>
      </c>
      <c r="P63" s="16">
        <f>SUMPRODUCT((DEFTER!$B$4:$B$1004=C63)*(DEFTER!$H$4:$I$1004=$P$4)*(DEFTER!$I$4:$I$1004))</f>
        <v>0</v>
      </c>
      <c r="Q63" s="16">
        <f>SUMPRODUCT((DEFTER!$B$4:$B$1004=C63)*(DEFTER!$H$4:$I$1004=$Q$4)*(DEFTER!$I$4:$I$1004))</f>
        <v>0</v>
      </c>
      <c r="R63" s="16">
        <f>SUMPRODUCT((DEFTER!$B$4:$B$1004=C63)*(DEFTER!$H$4:$I$1004=$R$4)*(DEFTER!$I$4:$I$1004))</f>
        <v>0</v>
      </c>
      <c r="S63" s="16">
        <f t="shared" si="0"/>
        <v>0</v>
      </c>
      <c r="T63" s="17">
        <f t="shared" si="3"/>
        <v>0</v>
      </c>
    </row>
    <row r="64" spans="2:20" x14ac:dyDescent="0.2">
      <c r="B64" s="14">
        <f>LİSTE!B63</f>
        <v>0</v>
      </c>
      <c r="C64" s="14">
        <f>LİSTE!C63</f>
        <v>0</v>
      </c>
      <c r="D64" s="15">
        <f t="shared" ca="1" si="1"/>
        <v>0</v>
      </c>
      <c r="E64" s="15">
        <f>LİSTE!H63</f>
        <v>0</v>
      </c>
      <c r="F64" s="16">
        <f t="shared" si="2"/>
        <v>0</v>
      </c>
      <c r="G64" s="16">
        <f>SUMPRODUCT((DEFTER!$B$4:$B$1004=C64)*(DEFTER!$H$4:$H$1004=$G$4)*(DEFTER!$I$4:$I$1004))</f>
        <v>0</v>
      </c>
      <c r="H64" s="16">
        <f>SUMPRODUCT((DEFTER!$B$4:$B$1004=C64)*(DEFTER!$H$4:$H$1004=$H$4)*(DEFTER!$I$4:$I$1004))</f>
        <v>0</v>
      </c>
      <c r="I64" s="16">
        <f>SUMPRODUCT((DEFTER!$B$4:$B$1004=C64)*(DEFTER!$H$4:$H$1004=$I$4)*(DEFTER!$I$4:$I$1004))</f>
        <v>0</v>
      </c>
      <c r="J64" s="16">
        <f>SUMPRODUCT((DEFTER!$B$4:$B$1004=C64)*(DEFTER!$H$4:$J$1004=$J$4)*(DEFTER!$I$4:$I$1004))</f>
        <v>0</v>
      </c>
      <c r="K64" s="16">
        <f>SUMPRODUCT((DEFTER!$B$4:$B$1004=C64)*(DEFTER!$H$4:$I$1004=$K$4)*(DEFTER!$I$4:$I$1004))</f>
        <v>0</v>
      </c>
      <c r="L64" s="16">
        <f>SUMPRODUCT((DEFTER!$B$4:$B$1004=C64)*(DEFTER!$H$4:$I$1004=$L$4)*(DEFTER!$I$4:$I$1004))</f>
        <v>0</v>
      </c>
      <c r="M64" s="16">
        <f>SUMPRODUCT((DEFTER!$B$4:$B$1004=C64)*(DEFTER!$H$4:$I$1004=$M$4)*(DEFTER!$I$4:$I$1004))</f>
        <v>0</v>
      </c>
      <c r="N64" s="16">
        <f>SUMPRODUCT((DEFTER!$B$4:$B$1004=C64)*(DEFTER!$H$4:$I$1004=$N$4)*(DEFTER!$I$4:$I$1004))</f>
        <v>0</v>
      </c>
      <c r="O64" s="16">
        <f>SUMPRODUCT((DEFTER!$B$4:$B$1004=C64)*(DEFTER!$H$4:$I$1004=$O$4)*(DEFTER!$I$4:$I$1004))</f>
        <v>0</v>
      </c>
      <c r="P64" s="16">
        <f>SUMPRODUCT((DEFTER!$B$4:$B$1004=C64)*(DEFTER!$H$4:$I$1004=$P$4)*(DEFTER!$I$4:$I$1004))</f>
        <v>0</v>
      </c>
      <c r="Q64" s="16">
        <f>SUMPRODUCT((DEFTER!$B$4:$B$1004=C64)*(DEFTER!$H$4:$I$1004=$Q$4)*(DEFTER!$I$4:$I$1004))</f>
        <v>0</v>
      </c>
      <c r="R64" s="16">
        <f>SUMPRODUCT((DEFTER!$B$4:$B$1004=C64)*(DEFTER!$H$4:$I$1004=$R$4)*(DEFTER!$I$4:$I$1004))</f>
        <v>0</v>
      </c>
      <c r="S64" s="16">
        <f t="shared" si="0"/>
        <v>0</v>
      </c>
      <c r="T64" s="17">
        <f t="shared" si="3"/>
        <v>0</v>
      </c>
    </row>
    <row r="65" spans="2:20" x14ac:dyDescent="0.2">
      <c r="B65" s="14">
        <f>LİSTE!B64</f>
        <v>0</v>
      </c>
      <c r="C65" s="14">
        <f>LİSTE!C64</f>
        <v>0</v>
      </c>
      <c r="D65" s="15">
        <f t="shared" ca="1" si="1"/>
        <v>0</v>
      </c>
      <c r="E65" s="15">
        <f>LİSTE!H64</f>
        <v>0</v>
      </c>
      <c r="F65" s="16">
        <f t="shared" si="2"/>
        <v>0</v>
      </c>
      <c r="G65" s="16">
        <f>SUMPRODUCT((DEFTER!$B$4:$B$1004=C65)*(DEFTER!$H$4:$H$1004=$G$4)*(DEFTER!$I$4:$I$1004))</f>
        <v>0</v>
      </c>
      <c r="H65" s="16">
        <f>SUMPRODUCT((DEFTER!$B$4:$B$1004=C65)*(DEFTER!$H$4:$H$1004=$H$4)*(DEFTER!$I$4:$I$1004))</f>
        <v>0</v>
      </c>
      <c r="I65" s="16">
        <f>SUMPRODUCT((DEFTER!$B$4:$B$1004=C65)*(DEFTER!$H$4:$H$1004=$I$4)*(DEFTER!$I$4:$I$1004))</f>
        <v>0</v>
      </c>
      <c r="J65" s="16">
        <f>SUMPRODUCT((DEFTER!$B$4:$B$1004=C65)*(DEFTER!$H$4:$J$1004=$J$4)*(DEFTER!$I$4:$I$1004))</f>
        <v>0</v>
      </c>
      <c r="K65" s="16">
        <f>SUMPRODUCT((DEFTER!$B$4:$B$1004=C65)*(DEFTER!$H$4:$I$1004=$K$4)*(DEFTER!$I$4:$I$1004))</f>
        <v>0</v>
      </c>
      <c r="L65" s="16">
        <f>SUMPRODUCT((DEFTER!$B$4:$B$1004=C65)*(DEFTER!$H$4:$I$1004=$L$4)*(DEFTER!$I$4:$I$1004))</f>
        <v>0</v>
      </c>
      <c r="M65" s="16">
        <f>SUMPRODUCT((DEFTER!$B$4:$B$1004=C65)*(DEFTER!$H$4:$I$1004=$M$4)*(DEFTER!$I$4:$I$1004))</f>
        <v>0</v>
      </c>
      <c r="N65" s="16">
        <f>SUMPRODUCT((DEFTER!$B$4:$B$1004=C65)*(DEFTER!$H$4:$I$1004=$N$4)*(DEFTER!$I$4:$I$1004))</f>
        <v>0</v>
      </c>
      <c r="O65" s="16">
        <f>SUMPRODUCT((DEFTER!$B$4:$B$1004=C65)*(DEFTER!$H$4:$I$1004=$O$4)*(DEFTER!$I$4:$I$1004))</f>
        <v>0</v>
      </c>
      <c r="P65" s="16">
        <f>SUMPRODUCT((DEFTER!$B$4:$B$1004=C65)*(DEFTER!$H$4:$I$1004=$P$4)*(DEFTER!$I$4:$I$1004))</f>
        <v>0</v>
      </c>
      <c r="Q65" s="16">
        <f>SUMPRODUCT((DEFTER!$B$4:$B$1004=C65)*(DEFTER!$H$4:$I$1004=$Q$4)*(DEFTER!$I$4:$I$1004))</f>
        <v>0</v>
      </c>
      <c r="R65" s="16">
        <f>SUMPRODUCT((DEFTER!$B$4:$B$1004=C65)*(DEFTER!$H$4:$I$1004=$R$4)*(DEFTER!$I$4:$I$1004))</f>
        <v>0</v>
      </c>
      <c r="S65" s="16">
        <f t="shared" si="0"/>
        <v>0</v>
      </c>
      <c r="T65" s="17">
        <f t="shared" si="3"/>
        <v>0</v>
      </c>
    </row>
    <row r="66" spans="2:20" x14ac:dyDescent="0.2">
      <c r="B66" s="14">
        <f>LİSTE!B65</f>
        <v>0</v>
      </c>
      <c r="C66" s="14">
        <f>LİSTE!C65</f>
        <v>0</v>
      </c>
      <c r="D66" s="15">
        <f t="shared" ca="1" si="1"/>
        <v>0</v>
      </c>
      <c r="E66" s="15">
        <f>LİSTE!H65</f>
        <v>0</v>
      </c>
      <c r="F66" s="16">
        <f t="shared" si="2"/>
        <v>0</v>
      </c>
      <c r="G66" s="16">
        <f>SUMPRODUCT((DEFTER!$B$4:$B$1004=C66)*(DEFTER!$H$4:$H$1004=$G$4)*(DEFTER!$I$4:$I$1004))</f>
        <v>0</v>
      </c>
      <c r="H66" s="16">
        <f>SUMPRODUCT((DEFTER!$B$4:$B$1004=C66)*(DEFTER!$H$4:$H$1004=$H$4)*(DEFTER!$I$4:$I$1004))</f>
        <v>0</v>
      </c>
      <c r="I66" s="16">
        <f>SUMPRODUCT((DEFTER!$B$4:$B$1004=C66)*(DEFTER!$H$4:$H$1004=$I$4)*(DEFTER!$I$4:$I$1004))</f>
        <v>0</v>
      </c>
      <c r="J66" s="16">
        <f>SUMPRODUCT((DEFTER!$B$4:$B$1004=C66)*(DEFTER!$H$4:$J$1004=$J$4)*(DEFTER!$I$4:$I$1004))</f>
        <v>0</v>
      </c>
      <c r="K66" s="16">
        <f>SUMPRODUCT((DEFTER!$B$4:$B$1004=C66)*(DEFTER!$H$4:$I$1004=$K$4)*(DEFTER!$I$4:$I$1004))</f>
        <v>0</v>
      </c>
      <c r="L66" s="16">
        <f>SUMPRODUCT((DEFTER!$B$4:$B$1004=C66)*(DEFTER!$H$4:$I$1004=$L$4)*(DEFTER!$I$4:$I$1004))</f>
        <v>0</v>
      </c>
      <c r="M66" s="16">
        <f>SUMPRODUCT((DEFTER!$B$4:$B$1004=C66)*(DEFTER!$H$4:$I$1004=$M$4)*(DEFTER!$I$4:$I$1004))</f>
        <v>0</v>
      </c>
      <c r="N66" s="16">
        <f>SUMPRODUCT((DEFTER!$B$4:$B$1004=C66)*(DEFTER!$H$4:$I$1004=$N$4)*(DEFTER!$I$4:$I$1004))</f>
        <v>0</v>
      </c>
      <c r="O66" s="16">
        <f>SUMPRODUCT((DEFTER!$B$4:$B$1004=C66)*(DEFTER!$H$4:$I$1004=$O$4)*(DEFTER!$I$4:$I$1004))</f>
        <v>0</v>
      </c>
      <c r="P66" s="16">
        <f>SUMPRODUCT((DEFTER!$B$4:$B$1004=C66)*(DEFTER!$H$4:$I$1004=$P$4)*(DEFTER!$I$4:$I$1004))</f>
        <v>0</v>
      </c>
      <c r="Q66" s="16">
        <f>SUMPRODUCT((DEFTER!$B$4:$B$1004=C66)*(DEFTER!$H$4:$I$1004=$Q$4)*(DEFTER!$I$4:$I$1004))</f>
        <v>0</v>
      </c>
      <c r="R66" s="16">
        <f>SUMPRODUCT((DEFTER!$B$4:$B$1004=C66)*(DEFTER!$H$4:$I$1004=$R$4)*(DEFTER!$I$4:$I$1004))</f>
        <v>0</v>
      </c>
      <c r="S66" s="16">
        <f t="shared" si="0"/>
        <v>0</v>
      </c>
      <c r="T66" s="17">
        <f t="shared" si="3"/>
        <v>0</v>
      </c>
    </row>
    <row r="67" spans="2:20" x14ac:dyDescent="0.2">
      <c r="B67" s="14">
        <f>LİSTE!B66</f>
        <v>0</v>
      </c>
      <c r="C67" s="14">
        <f>LİSTE!C66</f>
        <v>0</v>
      </c>
      <c r="D67" s="15">
        <f t="shared" ca="1" si="1"/>
        <v>0</v>
      </c>
      <c r="E67" s="15">
        <f>LİSTE!H66</f>
        <v>0</v>
      </c>
      <c r="F67" s="16">
        <f t="shared" si="2"/>
        <v>0</v>
      </c>
      <c r="G67" s="16">
        <f>SUMPRODUCT((DEFTER!$B$4:$B$1004=C67)*(DEFTER!$H$4:$H$1004=$G$4)*(DEFTER!$I$4:$I$1004))</f>
        <v>0</v>
      </c>
      <c r="H67" s="16">
        <f>SUMPRODUCT((DEFTER!$B$4:$B$1004=C67)*(DEFTER!$H$4:$H$1004=$H$4)*(DEFTER!$I$4:$I$1004))</f>
        <v>0</v>
      </c>
      <c r="I67" s="16">
        <f>SUMPRODUCT((DEFTER!$B$4:$B$1004=C67)*(DEFTER!$H$4:$H$1004=$I$4)*(DEFTER!$I$4:$I$1004))</f>
        <v>0</v>
      </c>
      <c r="J67" s="16">
        <f>SUMPRODUCT((DEFTER!$B$4:$B$1004=C67)*(DEFTER!$H$4:$J$1004=$J$4)*(DEFTER!$I$4:$I$1004))</f>
        <v>0</v>
      </c>
      <c r="K67" s="16">
        <f>SUMPRODUCT((DEFTER!$B$4:$B$1004=C67)*(DEFTER!$H$4:$I$1004=$K$4)*(DEFTER!$I$4:$I$1004))</f>
        <v>0</v>
      </c>
      <c r="L67" s="16">
        <f>SUMPRODUCT((DEFTER!$B$4:$B$1004=C67)*(DEFTER!$H$4:$I$1004=$L$4)*(DEFTER!$I$4:$I$1004))</f>
        <v>0</v>
      </c>
      <c r="M67" s="16">
        <f>SUMPRODUCT((DEFTER!$B$4:$B$1004=C67)*(DEFTER!$H$4:$I$1004=$M$4)*(DEFTER!$I$4:$I$1004))</f>
        <v>0</v>
      </c>
      <c r="N67" s="16">
        <f>SUMPRODUCT((DEFTER!$B$4:$B$1004=C67)*(DEFTER!$H$4:$I$1004=$N$4)*(DEFTER!$I$4:$I$1004))</f>
        <v>0</v>
      </c>
      <c r="O67" s="16">
        <f>SUMPRODUCT((DEFTER!$B$4:$B$1004=C67)*(DEFTER!$H$4:$I$1004=$O$4)*(DEFTER!$I$4:$I$1004))</f>
        <v>0</v>
      </c>
      <c r="P67" s="16">
        <f>SUMPRODUCT((DEFTER!$B$4:$B$1004=C67)*(DEFTER!$H$4:$I$1004=$P$4)*(DEFTER!$I$4:$I$1004))</f>
        <v>0</v>
      </c>
      <c r="Q67" s="16">
        <f>SUMPRODUCT((DEFTER!$B$4:$B$1004=C67)*(DEFTER!$H$4:$I$1004=$Q$4)*(DEFTER!$I$4:$I$1004))</f>
        <v>0</v>
      </c>
      <c r="R67" s="16">
        <f>SUMPRODUCT((DEFTER!$B$4:$B$1004=C67)*(DEFTER!$H$4:$I$1004=$R$4)*(DEFTER!$I$4:$I$1004))</f>
        <v>0</v>
      </c>
      <c r="S67" s="16">
        <f t="shared" si="0"/>
        <v>0</v>
      </c>
      <c r="T67" s="17">
        <f t="shared" si="3"/>
        <v>0</v>
      </c>
    </row>
    <row r="68" spans="2:20" x14ac:dyDescent="0.2">
      <c r="B68" s="14">
        <f>LİSTE!B67</f>
        <v>0</v>
      </c>
      <c r="C68" s="14">
        <f>LİSTE!C67</f>
        <v>0</v>
      </c>
      <c r="D68" s="15">
        <f t="shared" ca="1" si="1"/>
        <v>0</v>
      </c>
      <c r="E68" s="15">
        <f>LİSTE!H67</f>
        <v>0</v>
      </c>
      <c r="F68" s="16">
        <f t="shared" si="2"/>
        <v>0</v>
      </c>
      <c r="G68" s="16">
        <f>SUMPRODUCT((DEFTER!$B$4:$B$1004=C68)*(DEFTER!$H$4:$H$1004=$G$4)*(DEFTER!$I$4:$I$1004))</f>
        <v>0</v>
      </c>
      <c r="H68" s="16">
        <f>SUMPRODUCT((DEFTER!$B$4:$B$1004=C68)*(DEFTER!$H$4:$H$1004=$H$4)*(DEFTER!$I$4:$I$1004))</f>
        <v>0</v>
      </c>
      <c r="I68" s="16">
        <f>SUMPRODUCT((DEFTER!$B$4:$B$1004=C68)*(DEFTER!$H$4:$H$1004=$I$4)*(DEFTER!$I$4:$I$1004))</f>
        <v>0</v>
      </c>
      <c r="J68" s="16">
        <f>SUMPRODUCT((DEFTER!$B$4:$B$1004=C68)*(DEFTER!$H$4:$J$1004=$J$4)*(DEFTER!$I$4:$I$1004))</f>
        <v>0</v>
      </c>
      <c r="K68" s="16">
        <f>SUMPRODUCT((DEFTER!$B$4:$B$1004=C68)*(DEFTER!$H$4:$I$1004=$K$4)*(DEFTER!$I$4:$I$1004))</f>
        <v>0</v>
      </c>
      <c r="L68" s="16">
        <f>SUMPRODUCT((DEFTER!$B$4:$B$1004=C68)*(DEFTER!$H$4:$I$1004=$L$4)*(DEFTER!$I$4:$I$1004))</f>
        <v>0</v>
      </c>
      <c r="M68" s="16">
        <f>SUMPRODUCT((DEFTER!$B$4:$B$1004=C68)*(DEFTER!$H$4:$I$1004=$M$4)*(DEFTER!$I$4:$I$1004))</f>
        <v>0</v>
      </c>
      <c r="N68" s="16">
        <f>SUMPRODUCT((DEFTER!$B$4:$B$1004=C68)*(DEFTER!$H$4:$I$1004=$N$4)*(DEFTER!$I$4:$I$1004))</f>
        <v>0</v>
      </c>
      <c r="O68" s="16">
        <f>SUMPRODUCT((DEFTER!$B$4:$B$1004=C68)*(DEFTER!$H$4:$I$1004=$O$4)*(DEFTER!$I$4:$I$1004))</f>
        <v>0</v>
      </c>
      <c r="P68" s="16">
        <f>SUMPRODUCT((DEFTER!$B$4:$B$1004=C68)*(DEFTER!$H$4:$I$1004=$P$4)*(DEFTER!$I$4:$I$1004))</f>
        <v>0</v>
      </c>
      <c r="Q68" s="16">
        <f>SUMPRODUCT((DEFTER!$B$4:$B$1004=C68)*(DEFTER!$H$4:$I$1004=$Q$4)*(DEFTER!$I$4:$I$1004))</f>
        <v>0</v>
      </c>
      <c r="R68" s="16">
        <f>SUMPRODUCT((DEFTER!$B$4:$B$1004=C68)*(DEFTER!$H$4:$I$1004=$R$4)*(DEFTER!$I$4:$I$1004))</f>
        <v>0</v>
      </c>
      <c r="S68" s="16">
        <f t="shared" si="0"/>
        <v>0</v>
      </c>
      <c r="T68" s="17">
        <f t="shared" si="3"/>
        <v>0</v>
      </c>
    </row>
    <row r="69" spans="2:20" x14ac:dyDescent="0.2">
      <c r="B69" s="14">
        <f>LİSTE!B68</f>
        <v>0</v>
      </c>
      <c r="C69" s="14">
        <f>LİSTE!C68</f>
        <v>0</v>
      </c>
      <c r="D69" s="15">
        <f t="shared" ca="1" si="1"/>
        <v>0</v>
      </c>
      <c r="E69" s="15">
        <f>LİSTE!H68</f>
        <v>0</v>
      </c>
      <c r="F69" s="16">
        <f t="shared" si="2"/>
        <v>0</v>
      </c>
      <c r="G69" s="16">
        <f>SUMPRODUCT((DEFTER!$B$4:$B$1004=C69)*(DEFTER!$H$4:$H$1004=$G$4)*(DEFTER!$I$4:$I$1004))</f>
        <v>0</v>
      </c>
      <c r="H69" s="16">
        <f>SUMPRODUCT((DEFTER!$B$4:$B$1004=C69)*(DEFTER!$H$4:$H$1004=$H$4)*(DEFTER!$I$4:$I$1004))</f>
        <v>0</v>
      </c>
      <c r="I69" s="16">
        <f>SUMPRODUCT((DEFTER!$B$4:$B$1004=C69)*(DEFTER!$H$4:$H$1004=$I$4)*(DEFTER!$I$4:$I$1004))</f>
        <v>0</v>
      </c>
      <c r="J69" s="16">
        <f>SUMPRODUCT((DEFTER!$B$4:$B$1004=C69)*(DEFTER!$H$4:$J$1004=$J$4)*(DEFTER!$I$4:$I$1004))</f>
        <v>0</v>
      </c>
      <c r="K69" s="16">
        <f>SUMPRODUCT((DEFTER!$B$4:$B$1004=C69)*(DEFTER!$H$4:$I$1004=$K$4)*(DEFTER!$I$4:$I$1004))</f>
        <v>0</v>
      </c>
      <c r="L69" s="16">
        <f>SUMPRODUCT((DEFTER!$B$4:$B$1004=C69)*(DEFTER!$H$4:$I$1004=$L$4)*(DEFTER!$I$4:$I$1004))</f>
        <v>0</v>
      </c>
      <c r="M69" s="16">
        <f>SUMPRODUCT((DEFTER!$B$4:$B$1004=C69)*(DEFTER!$H$4:$I$1004=$M$4)*(DEFTER!$I$4:$I$1004))</f>
        <v>0</v>
      </c>
      <c r="N69" s="16">
        <f>SUMPRODUCT((DEFTER!$B$4:$B$1004=C69)*(DEFTER!$H$4:$I$1004=$N$4)*(DEFTER!$I$4:$I$1004))</f>
        <v>0</v>
      </c>
      <c r="O69" s="16">
        <f>SUMPRODUCT((DEFTER!$B$4:$B$1004=C69)*(DEFTER!$H$4:$I$1004=$O$4)*(DEFTER!$I$4:$I$1004))</f>
        <v>0</v>
      </c>
      <c r="P69" s="16">
        <f>SUMPRODUCT((DEFTER!$B$4:$B$1004=C69)*(DEFTER!$H$4:$I$1004=$P$4)*(DEFTER!$I$4:$I$1004))</f>
        <v>0</v>
      </c>
      <c r="Q69" s="16">
        <f>SUMPRODUCT((DEFTER!$B$4:$B$1004=C69)*(DEFTER!$H$4:$I$1004=$Q$4)*(DEFTER!$I$4:$I$1004))</f>
        <v>0</v>
      </c>
      <c r="R69" s="16">
        <f>SUMPRODUCT((DEFTER!$B$4:$B$1004=C69)*(DEFTER!$H$4:$I$1004=$R$4)*(DEFTER!$I$4:$I$1004))</f>
        <v>0</v>
      </c>
      <c r="S69" s="16">
        <f t="shared" ref="S69:S104" si="4">SUM(G69:R69)</f>
        <v>0</v>
      </c>
      <c r="T69" s="17">
        <f t="shared" si="3"/>
        <v>0</v>
      </c>
    </row>
    <row r="70" spans="2:20" x14ac:dyDescent="0.2">
      <c r="B70" s="14">
        <f>LİSTE!B69</f>
        <v>0</v>
      </c>
      <c r="C70" s="14">
        <f>LİSTE!C69</f>
        <v>0</v>
      </c>
      <c r="D70" s="15">
        <f t="shared" ref="D70:D104" ca="1" si="5">IF(B70&gt;0,YEAR(TODAY()),0)</f>
        <v>0</v>
      </c>
      <c r="E70" s="15">
        <f>LİSTE!H69</f>
        <v>0</v>
      </c>
      <c r="F70" s="16">
        <f t="shared" ref="F70:F104" si="6">IF(C70=0,0,E70*12)</f>
        <v>0</v>
      </c>
      <c r="G70" s="16">
        <f>SUMPRODUCT((DEFTER!$B$4:$B$1004=C70)*(DEFTER!$H$4:$H$1004=$G$4)*(DEFTER!$I$4:$I$1004))</f>
        <v>0</v>
      </c>
      <c r="H70" s="16">
        <f>SUMPRODUCT((DEFTER!$B$4:$B$1004=C70)*(DEFTER!$H$4:$H$1004=$H$4)*(DEFTER!$I$4:$I$1004))</f>
        <v>0</v>
      </c>
      <c r="I70" s="16">
        <f>SUMPRODUCT((DEFTER!$B$4:$B$1004=C70)*(DEFTER!$H$4:$H$1004=$I$4)*(DEFTER!$I$4:$I$1004))</f>
        <v>0</v>
      </c>
      <c r="J70" s="16">
        <f>SUMPRODUCT((DEFTER!$B$4:$B$1004=C70)*(DEFTER!$H$4:$J$1004=$J$4)*(DEFTER!$I$4:$I$1004))</f>
        <v>0</v>
      </c>
      <c r="K70" s="16">
        <f>SUMPRODUCT((DEFTER!$B$4:$B$1004=C70)*(DEFTER!$H$4:$I$1004=$K$4)*(DEFTER!$I$4:$I$1004))</f>
        <v>0</v>
      </c>
      <c r="L70" s="16">
        <f>SUMPRODUCT((DEFTER!$B$4:$B$1004=C70)*(DEFTER!$H$4:$I$1004=$L$4)*(DEFTER!$I$4:$I$1004))</f>
        <v>0</v>
      </c>
      <c r="M70" s="16">
        <f>SUMPRODUCT((DEFTER!$B$4:$B$1004=C70)*(DEFTER!$H$4:$I$1004=$M$4)*(DEFTER!$I$4:$I$1004))</f>
        <v>0</v>
      </c>
      <c r="N70" s="16">
        <f>SUMPRODUCT((DEFTER!$B$4:$B$1004=C70)*(DEFTER!$H$4:$I$1004=$N$4)*(DEFTER!$I$4:$I$1004))</f>
        <v>0</v>
      </c>
      <c r="O70" s="16">
        <f>SUMPRODUCT((DEFTER!$B$4:$B$1004=C70)*(DEFTER!$H$4:$I$1004=$O$4)*(DEFTER!$I$4:$I$1004))</f>
        <v>0</v>
      </c>
      <c r="P70" s="16">
        <f>SUMPRODUCT((DEFTER!$B$4:$B$1004=C70)*(DEFTER!$H$4:$I$1004=$P$4)*(DEFTER!$I$4:$I$1004))</f>
        <v>0</v>
      </c>
      <c r="Q70" s="16">
        <f>SUMPRODUCT((DEFTER!$B$4:$B$1004=C70)*(DEFTER!$H$4:$I$1004=$Q$4)*(DEFTER!$I$4:$I$1004))</f>
        <v>0</v>
      </c>
      <c r="R70" s="16">
        <f>SUMPRODUCT((DEFTER!$B$4:$B$1004=C70)*(DEFTER!$H$4:$I$1004=$R$4)*(DEFTER!$I$4:$I$1004))</f>
        <v>0</v>
      </c>
      <c r="S70" s="16">
        <f t="shared" si="4"/>
        <v>0</v>
      </c>
      <c r="T70" s="17">
        <f t="shared" ref="T70:T104" si="7">IF(C70=0,0,F70-S70)</f>
        <v>0</v>
      </c>
    </row>
    <row r="71" spans="2:20" x14ac:dyDescent="0.2">
      <c r="B71" s="14">
        <f>LİSTE!B70</f>
        <v>0</v>
      </c>
      <c r="C71" s="14">
        <f>LİSTE!C70</f>
        <v>0</v>
      </c>
      <c r="D71" s="15">
        <f t="shared" ca="1" si="5"/>
        <v>0</v>
      </c>
      <c r="E71" s="15">
        <f>LİSTE!H70</f>
        <v>0</v>
      </c>
      <c r="F71" s="16">
        <f t="shared" si="6"/>
        <v>0</v>
      </c>
      <c r="G71" s="16">
        <f>SUMPRODUCT((DEFTER!$B$4:$B$1004=C71)*(DEFTER!$H$4:$H$1004=$G$4)*(DEFTER!$I$4:$I$1004))</f>
        <v>0</v>
      </c>
      <c r="H71" s="16">
        <f>SUMPRODUCT((DEFTER!$B$4:$B$1004=C71)*(DEFTER!$H$4:$H$1004=$H$4)*(DEFTER!$I$4:$I$1004))</f>
        <v>0</v>
      </c>
      <c r="I71" s="16">
        <f>SUMPRODUCT((DEFTER!$B$4:$B$1004=C71)*(DEFTER!$H$4:$H$1004=$I$4)*(DEFTER!$I$4:$I$1004))</f>
        <v>0</v>
      </c>
      <c r="J71" s="16">
        <f>SUMPRODUCT((DEFTER!$B$4:$B$1004=C71)*(DEFTER!$H$4:$J$1004=$J$4)*(DEFTER!$I$4:$I$1004))</f>
        <v>0</v>
      </c>
      <c r="K71" s="16">
        <f>SUMPRODUCT((DEFTER!$B$4:$B$1004=C71)*(DEFTER!$H$4:$I$1004=$K$4)*(DEFTER!$I$4:$I$1004))</f>
        <v>0</v>
      </c>
      <c r="L71" s="16">
        <f>SUMPRODUCT((DEFTER!$B$4:$B$1004=C71)*(DEFTER!$H$4:$I$1004=$L$4)*(DEFTER!$I$4:$I$1004))</f>
        <v>0</v>
      </c>
      <c r="M71" s="16">
        <f>SUMPRODUCT((DEFTER!$B$4:$B$1004=C71)*(DEFTER!$H$4:$I$1004=$M$4)*(DEFTER!$I$4:$I$1004))</f>
        <v>0</v>
      </c>
      <c r="N71" s="16">
        <f>SUMPRODUCT((DEFTER!$B$4:$B$1004=C71)*(DEFTER!$H$4:$I$1004=$N$4)*(DEFTER!$I$4:$I$1004))</f>
        <v>0</v>
      </c>
      <c r="O71" s="16">
        <f>SUMPRODUCT((DEFTER!$B$4:$B$1004=C71)*(DEFTER!$H$4:$I$1004=$O$4)*(DEFTER!$I$4:$I$1004))</f>
        <v>0</v>
      </c>
      <c r="P71" s="16">
        <f>SUMPRODUCT((DEFTER!$B$4:$B$1004=C71)*(DEFTER!$H$4:$I$1004=$P$4)*(DEFTER!$I$4:$I$1004))</f>
        <v>0</v>
      </c>
      <c r="Q71" s="16">
        <f>SUMPRODUCT((DEFTER!$B$4:$B$1004=C71)*(DEFTER!$H$4:$I$1004=$Q$4)*(DEFTER!$I$4:$I$1004))</f>
        <v>0</v>
      </c>
      <c r="R71" s="16">
        <f>SUMPRODUCT((DEFTER!$B$4:$B$1004=C71)*(DEFTER!$H$4:$I$1004=$R$4)*(DEFTER!$I$4:$I$1004))</f>
        <v>0</v>
      </c>
      <c r="S71" s="16">
        <f t="shared" si="4"/>
        <v>0</v>
      </c>
      <c r="T71" s="17">
        <f t="shared" si="7"/>
        <v>0</v>
      </c>
    </row>
    <row r="72" spans="2:20" x14ac:dyDescent="0.2">
      <c r="B72" s="14">
        <f>LİSTE!B71</f>
        <v>0</v>
      </c>
      <c r="C72" s="14">
        <f>LİSTE!C71</f>
        <v>0</v>
      </c>
      <c r="D72" s="15">
        <f t="shared" ca="1" si="5"/>
        <v>0</v>
      </c>
      <c r="E72" s="15">
        <f>LİSTE!H71</f>
        <v>0</v>
      </c>
      <c r="F72" s="16">
        <f t="shared" si="6"/>
        <v>0</v>
      </c>
      <c r="G72" s="16">
        <f>SUMPRODUCT((DEFTER!$B$4:$B$1004=C72)*(DEFTER!$H$4:$H$1004=$G$4)*(DEFTER!$I$4:$I$1004))</f>
        <v>0</v>
      </c>
      <c r="H72" s="16">
        <f>SUMPRODUCT((DEFTER!$B$4:$B$1004=C72)*(DEFTER!$H$4:$H$1004=$H$4)*(DEFTER!$I$4:$I$1004))</f>
        <v>0</v>
      </c>
      <c r="I72" s="16">
        <f>SUMPRODUCT((DEFTER!$B$4:$B$1004=C72)*(DEFTER!$H$4:$H$1004=$I$4)*(DEFTER!$I$4:$I$1004))</f>
        <v>0</v>
      </c>
      <c r="J72" s="16">
        <f>SUMPRODUCT((DEFTER!$B$4:$B$1004=C72)*(DEFTER!$H$4:$J$1004=$J$4)*(DEFTER!$I$4:$I$1004))</f>
        <v>0</v>
      </c>
      <c r="K72" s="16">
        <f>SUMPRODUCT((DEFTER!$B$4:$B$1004=C72)*(DEFTER!$H$4:$I$1004=$K$4)*(DEFTER!$I$4:$I$1004))</f>
        <v>0</v>
      </c>
      <c r="L72" s="16">
        <f>SUMPRODUCT((DEFTER!$B$4:$B$1004=C72)*(DEFTER!$H$4:$I$1004=$L$4)*(DEFTER!$I$4:$I$1004))</f>
        <v>0</v>
      </c>
      <c r="M72" s="16">
        <f>SUMPRODUCT((DEFTER!$B$4:$B$1004=C72)*(DEFTER!$H$4:$I$1004=$M$4)*(DEFTER!$I$4:$I$1004))</f>
        <v>0</v>
      </c>
      <c r="N72" s="16">
        <f>SUMPRODUCT((DEFTER!$B$4:$B$1004=C72)*(DEFTER!$H$4:$I$1004=$N$4)*(DEFTER!$I$4:$I$1004))</f>
        <v>0</v>
      </c>
      <c r="O72" s="16">
        <f>SUMPRODUCT((DEFTER!$B$4:$B$1004=C72)*(DEFTER!$H$4:$I$1004=$O$4)*(DEFTER!$I$4:$I$1004))</f>
        <v>0</v>
      </c>
      <c r="P72" s="16">
        <f>SUMPRODUCT((DEFTER!$B$4:$B$1004=C72)*(DEFTER!$H$4:$I$1004=$P$4)*(DEFTER!$I$4:$I$1004))</f>
        <v>0</v>
      </c>
      <c r="Q72" s="16">
        <f>SUMPRODUCT((DEFTER!$B$4:$B$1004=C72)*(DEFTER!$H$4:$I$1004=$Q$4)*(DEFTER!$I$4:$I$1004))</f>
        <v>0</v>
      </c>
      <c r="R72" s="16">
        <f>SUMPRODUCT((DEFTER!$B$4:$B$1004=C72)*(DEFTER!$H$4:$I$1004=$R$4)*(DEFTER!$I$4:$I$1004))</f>
        <v>0</v>
      </c>
      <c r="S72" s="16">
        <f t="shared" si="4"/>
        <v>0</v>
      </c>
      <c r="T72" s="17">
        <f t="shared" si="7"/>
        <v>0</v>
      </c>
    </row>
    <row r="73" spans="2:20" x14ac:dyDescent="0.2">
      <c r="B73" s="14">
        <f>LİSTE!B72</f>
        <v>0</v>
      </c>
      <c r="C73" s="14">
        <f>LİSTE!C72</f>
        <v>0</v>
      </c>
      <c r="D73" s="15">
        <f t="shared" ca="1" si="5"/>
        <v>0</v>
      </c>
      <c r="E73" s="15">
        <f>LİSTE!H72</f>
        <v>0</v>
      </c>
      <c r="F73" s="16">
        <f t="shared" si="6"/>
        <v>0</v>
      </c>
      <c r="G73" s="16">
        <f>SUMPRODUCT((DEFTER!$B$4:$B$1004=C73)*(DEFTER!$H$4:$H$1004=$G$4)*(DEFTER!$I$4:$I$1004))</f>
        <v>0</v>
      </c>
      <c r="H73" s="16">
        <f>SUMPRODUCT((DEFTER!$B$4:$B$1004=C73)*(DEFTER!$H$4:$H$1004=$H$4)*(DEFTER!$I$4:$I$1004))</f>
        <v>0</v>
      </c>
      <c r="I73" s="16">
        <f>SUMPRODUCT((DEFTER!$B$4:$B$1004=C73)*(DEFTER!$H$4:$H$1004=$I$4)*(DEFTER!$I$4:$I$1004))</f>
        <v>0</v>
      </c>
      <c r="J73" s="16">
        <f>SUMPRODUCT((DEFTER!$B$4:$B$1004=C73)*(DEFTER!$H$4:$J$1004=$J$4)*(DEFTER!$I$4:$I$1004))</f>
        <v>0</v>
      </c>
      <c r="K73" s="16">
        <f>SUMPRODUCT((DEFTER!$B$4:$B$1004=C73)*(DEFTER!$H$4:$I$1004=$K$4)*(DEFTER!$I$4:$I$1004))</f>
        <v>0</v>
      </c>
      <c r="L73" s="16">
        <f>SUMPRODUCT((DEFTER!$B$4:$B$1004=C73)*(DEFTER!$H$4:$I$1004=$L$4)*(DEFTER!$I$4:$I$1004))</f>
        <v>0</v>
      </c>
      <c r="M73" s="16">
        <f>SUMPRODUCT((DEFTER!$B$4:$B$1004=C73)*(DEFTER!$H$4:$I$1004=$M$4)*(DEFTER!$I$4:$I$1004))</f>
        <v>0</v>
      </c>
      <c r="N73" s="16">
        <f>SUMPRODUCT((DEFTER!$B$4:$B$1004=C73)*(DEFTER!$H$4:$I$1004=$N$4)*(DEFTER!$I$4:$I$1004))</f>
        <v>0</v>
      </c>
      <c r="O73" s="16">
        <f>SUMPRODUCT((DEFTER!$B$4:$B$1004=C73)*(DEFTER!$H$4:$I$1004=$O$4)*(DEFTER!$I$4:$I$1004))</f>
        <v>0</v>
      </c>
      <c r="P73" s="16">
        <f>SUMPRODUCT((DEFTER!$B$4:$B$1004=C73)*(DEFTER!$H$4:$I$1004=$P$4)*(DEFTER!$I$4:$I$1004))</f>
        <v>0</v>
      </c>
      <c r="Q73" s="16">
        <f>SUMPRODUCT((DEFTER!$B$4:$B$1004=C73)*(DEFTER!$H$4:$I$1004=$Q$4)*(DEFTER!$I$4:$I$1004))</f>
        <v>0</v>
      </c>
      <c r="R73" s="16">
        <f>SUMPRODUCT((DEFTER!$B$4:$B$1004=C73)*(DEFTER!$H$4:$I$1004=$R$4)*(DEFTER!$I$4:$I$1004))</f>
        <v>0</v>
      </c>
      <c r="S73" s="16">
        <f t="shared" si="4"/>
        <v>0</v>
      </c>
      <c r="T73" s="17">
        <f t="shared" si="7"/>
        <v>0</v>
      </c>
    </row>
    <row r="74" spans="2:20" x14ac:dyDescent="0.2">
      <c r="B74" s="14">
        <f>LİSTE!B73</f>
        <v>0</v>
      </c>
      <c r="C74" s="14">
        <f>LİSTE!C73</f>
        <v>0</v>
      </c>
      <c r="D74" s="15">
        <f t="shared" ca="1" si="5"/>
        <v>0</v>
      </c>
      <c r="E74" s="15">
        <f>LİSTE!H73</f>
        <v>0</v>
      </c>
      <c r="F74" s="16">
        <f t="shared" si="6"/>
        <v>0</v>
      </c>
      <c r="G74" s="16">
        <f>SUMPRODUCT((DEFTER!$B$4:$B$1004=C74)*(DEFTER!$H$4:$H$1004=$G$4)*(DEFTER!$I$4:$I$1004))</f>
        <v>0</v>
      </c>
      <c r="H74" s="16">
        <f>SUMPRODUCT((DEFTER!$B$4:$B$1004=C74)*(DEFTER!$H$4:$H$1004=$H$4)*(DEFTER!$I$4:$I$1004))</f>
        <v>0</v>
      </c>
      <c r="I74" s="16">
        <f>SUMPRODUCT((DEFTER!$B$4:$B$1004=C74)*(DEFTER!$H$4:$H$1004=$I$4)*(DEFTER!$I$4:$I$1004))</f>
        <v>0</v>
      </c>
      <c r="J74" s="16">
        <f>SUMPRODUCT((DEFTER!$B$4:$B$1004=C74)*(DEFTER!$H$4:$J$1004=$J$4)*(DEFTER!$I$4:$I$1004))</f>
        <v>0</v>
      </c>
      <c r="K74" s="16">
        <f>SUMPRODUCT((DEFTER!$B$4:$B$1004=C74)*(DEFTER!$H$4:$I$1004=$K$4)*(DEFTER!$I$4:$I$1004))</f>
        <v>0</v>
      </c>
      <c r="L74" s="16">
        <f>SUMPRODUCT((DEFTER!$B$4:$B$1004=C74)*(DEFTER!$H$4:$I$1004=$L$4)*(DEFTER!$I$4:$I$1004))</f>
        <v>0</v>
      </c>
      <c r="M74" s="16">
        <f>SUMPRODUCT((DEFTER!$B$4:$B$1004=C74)*(DEFTER!$H$4:$I$1004=$M$4)*(DEFTER!$I$4:$I$1004))</f>
        <v>0</v>
      </c>
      <c r="N74" s="16">
        <f>SUMPRODUCT((DEFTER!$B$4:$B$1004=C74)*(DEFTER!$H$4:$I$1004=$N$4)*(DEFTER!$I$4:$I$1004))</f>
        <v>0</v>
      </c>
      <c r="O74" s="16">
        <f>SUMPRODUCT((DEFTER!$B$4:$B$1004=C74)*(DEFTER!$H$4:$I$1004=$O$4)*(DEFTER!$I$4:$I$1004))</f>
        <v>0</v>
      </c>
      <c r="P74" s="16">
        <f>SUMPRODUCT((DEFTER!$B$4:$B$1004=C74)*(DEFTER!$H$4:$I$1004=$P$4)*(DEFTER!$I$4:$I$1004))</f>
        <v>0</v>
      </c>
      <c r="Q74" s="16">
        <f>SUMPRODUCT((DEFTER!$B$4:$B$1004=C74)*(DEFTER!$H$4:$I$1004=$Q$4)*(DEFTER!$I$4:$I$1004))</f>
        <v>0</v>
      </c>
      <c r="R74" s="16">
        <f>SUMPRODUCT((DEFTER!$B$4:$B$1004=C74)*(DEFTER!$H$4:$I$1004=$R$4)*(DEFTER!$I$4:$I$1004))</f>
        <v>0</v>
      </c>
      <c r="S74" s="16">
        <f t="shared" si="4"/>
        <v>0</v>
      </c>
      <c r="T74" s="17">
        <f t="shared" si="7"/>
        <v>0</v>
      </c>
    </row>
    <row r="75" spans="2:20" x14ac:dyDescent="0.2">
      <c r="B75" s="14">
        <f>LİSTE!B74</f>
        <v>0</v>
      </c>
      <c r="C75" s="14">
        <f>LİSTE!C74</f>
        <v>0</v>
      </c>
      <c r="D75" s="15">
        <f t="shared" ca="1" si="5"/>
        <v>0</v>
      </c>
      <c r="E75" s="15">
        <f>LİSTE!H74</f>
        <v>0</v>
      </c>
      <c r="F75" s="16">
        <f t="shared" si="6"/>
        <v>0</v>
      </c>
      <c r="G75" s="16">
        <f>SUMPRODUCT((DEFTER!$B$4:$B$1004=C75)*(DEFTER!$H$4:$H$1004=$G$4)*(DEFTER!$I$4:$I$1004))</f>
        <v>0</v>
      </c>
      <c r="H75" s="16">
        <f>SUMPRODUCT((DEFTER!$B$4:$B$1004=C75)*(DEFTER!$H$4:$H$1004=$H$4)*(DEFTER!$I$4:$I$1004))</f>
        <v>0</v>
      </c>
      <c r="I75" s="16">
        <f>SUMPRODUCT((DEFTER!$B$4:$B$1004=C75)*(DEFTER!$H$4:$H$1004=$I$4)*(DEFTER!$I$4:$I$1004))</f>
        <v>0</v>
      </c>
      <c r="J75" s="16">
        <f>SUMPRODUCT((DEFTER!$B$4:$B$1004=C75)*(DEFTER!$H$4:$J$1004=$J$4)*(DEFTER!$I$4:$I$1004))</f>
        <v>0</v>
      </c>
      <c r="K75" s="16">
        <f>SUMPRODUCT((DEFTER!$B$4:$B$1004=C75)*(DEFTER!$H$4:$I$1004=$K$4)*(DEFTER!$I$4:$I$1004))</f>
        <v>0</v>
      </c>
      <c r="L75" s="16">
        <f>SUMPRODUCT((DEFTER!$B$4:$B$1004=C75)*(DEFTER!$H$4:$I$1004=$L$4)*(DEFTER!$I$4:$I$1004))</f>
        <v>0</v>
      </c>
      <c r="M75" s="16">
        <f>SUMPRODUCT((DEFTER!$B$4:$B$1004=C75)*(DEFTER!$H$4:$I$1004=$M$4)*(DEFTER!$I$4:$I$1004))</f>
        <v>0</v>
      </c>
      <c r="N75" s="16">
        <f>SUMPRODUCT((DEFTER!$B$4:$B$1004=C75)*(DEFTER!$H$4:$I$1004=$N$4)*(DEFTER!$I$4:$I$1004))</f>
        <v>0</v>
      </c>
      <c r="O75" s="16">
        <f>SUMPRODUCT((DEFTER!$B$4:$B$1004=C75)*(DEFTER!$H$4:$I$1004=$O$4)*(DEFTER!$I$4:$I$1004))</f>
        <v>0</v>
      </c>
      <c r="P75" s="16">
        <f>SUMPRODUCT((DEFTER!$B$4:$B$1004=C75)*(DEFTER!$H$4:$I$1004=$P$4)*(DEFTER!$I$4:$I$1004))</f>
        <v>0</v>
      </c>
      <c r="Q75" s="16">
        <f>SUMPRODUCT((DEFTER!$B$4:$B$1004=C75)*(DEFTER!$H$4:$I$1004=$Q$4)*(DEFTER!$I$4:$I$1004))</f>
        <v>0</v>
      </c>
      <c r="R75" s="16">
        <f>SUMPRODUCT((DEFTER!$B$4:$B$1004=C75)*(DEFTER!$H$4:$I$1004=$R$4)*(DEFTER!$I$4:$I$1004))</f>
        <v>0</v>
      </c>
      <c r="S75" s="16">
        <f t="shared" si="4"/>
        <v>0</v>
      </c>
      <c r="T75" s="17">
        <f t="shared" si="7"/>
        <v>0</v>
      </c>
    </row>
    <row r="76" spans="2:20" x14ac:dyDescent="0.2">
      <c r="B76" s="14">
        <f>LİSTE!B75</f>
        <v>0</v>
      </c>
      <c r="C76" s="14">
        <f>LİSTE!C75</f>
        <v>0</v>
      </c>
      <c r="D76" s="15">
        <f t="shared" ca="1" si="5"/>
        <v>0</v>
      </c>
      <c r="E76" s="15">
        <f>LİSTE!H75</f>
        <v>0</v>
      </c>
      <c r="F76" s="16">
        <f t="shared" si="6"/>
        <v>0</v>
      </c>
      <c r="G76" s="16">
        <f>SUMPRODUCT((DEFTER!$B$4:$B$1004=C76)*(DEFTER!$H$4:$H$1004=$G$4)*(DEFTER!$I$4:$I$1004))</f>
        <v>0</v>
      </c>
      <c r="H76" s="16">
        <f>SUMPRODUCT((DEFTER!$B$4:$B$1004=C76)*(DEFTER!$H$4:$H$1004=$H$4)*(DEFTER!$I$4:$I$1004))</f>
        <v>0</v>
      </c>
      <c r="I76" s="16">
        <f>SUMPRODUCT((DEFTER!$B$4:$B$1004=C76)*(DEFTER!$H$4:$H$1004=$I$4)*(DEFTER!$I$4:$I$1004))</f>
        <v>0</v>
      </c>
      <c r="J76" s="16">
        <f>SUMPRODUCT((DEFTER!$B$4:$B$1004=C76)*(DEFTER!$H$4:$J$1004=$J$4)*(DEFTER!$I$4:$I$1004))</f>
        <v>0</v>
      </c>
      <c r="K76" s="16">
        <f>SUMPRODUCT((DEFTER!$B$4:$B$1004=C76)*(DEFTER!$H$4:$I$1004=$K$4)*(DEFTER!$I$4:$I$1004))</f>
        <v>0</v>
      </c>
      <c r="L76" s="16">
        <f>SUMPRODUCT((DEFTER!$B$4:$B$1004=C76)*(DEFTER!$H$4:$I$1004=$L$4)*(DEFTER!$I$4:$I$1004))</f>
        <v>0</v>
      </c>
      <c r="M76" s="16">
        <f>SUMPRODUCT((DEFTER!$B$4:$B$1004=C76)*(DEFTER!$H$4:$I$1004=$M$4)*(DEFTER!$I$4:$I$1004))</f>
        <v>0</v>
      </c>
      <c r="N76" s="16">
        <f>SUMPRODUCT((DEFTER!$B$4:$B$1004=C76)*(DEFTER!$H$4:$I$1004=$N$4)*(DEFTER!$I$4:$I$1004))</f>
        <v>0</v>
      </c>
      <c r="O76" s="16">
        <f>SUMPRODUCT((DEFTER!$B$4:$B$1004=C76)*(DEFTER!$H$4:$I$1004=$O$4)*(DEFTER!$I$4:$I$1004))</f>
        <v>0</v>
      </c>
      <c r="P76" s="16">
        <f>SUMPRODUCT((DEFTER!$B$4:$B$1004=C76)*(DEFTER!$H$4:$I$1004=$P$4)*(DEFTER!$I$4:$I$1004))</f>
        <v>0</v>
      </c>
      <c r="Q76" s="16">
        <f>SUMPRODUCT((DEFTER!$B$4:$B$1004=C76)*(DEFTER!$H$4:$I$1004=$Q$4)*(DEFTER!$I$4:$I$1004))</f>
        <v>0</v>
      </c>
      <c r="R76" s="16">
        <f>SUMPRODUCT((DEFTER!$B$4:$B$1004=C76)*(DEFTER!$H$4:$I$1004=$R$4)*(DEFTER!$I$4:$I$1004))</f>
        <v>0</v>
      </c>
      <c r="S76" s="16">
        <f t="shared" si="4"/>
        <v>0</v>
      </c>
      <c r="T76" s="17">
        <f t="shared" si="7"/>
        <v>0</v>
      </c>
    </row>
    <row r="77" spans="2:20" x14ac:dyDescent="0.2">
      <c r="B77" s="14">
        <f>LİSTE!B76</f>
        <v>0</v>
      </c>
      <c r="C77" s="14">
        <f>LİSTE!C76</f>
        <v>0</v>
      </c>
      <c r="D77" s="15">
        <f t="shared" ca="1" si="5"/>
        <v>0</v>
      </c>
      <c r="E77" s="15">
        <f>LİSTE!H76</f>
        <v>0</v>
      </c>
      <c r="F77" s="16">
        <f t="shared" si="6"/>
        <v>0</v>
      </c>
      <c r="G77" s="16">
        <f>SUMPRODUCT((DEFTER!$B$4:$B$1004=C77)*(DEFTER!$H$4:$H$1004=$G$4)*(DEFTER!$I$4:$I$1004))</f>
        <v>0</v>
      </c>
      <c r="H77" s="16">
        <f>SUMPRODUCT((DEFTER!$B$4:$B$1004=C77)*(DEFTER!$H$4:$H$1004=$H$4)*(DEFTER!$I$4:$I$1004))</f>
        <v>0</v>
      </c>
      <c r="I77" s="16">
        <f>SUMPRODUCT((DEFTER!$B$4:$B$1004=C77)*(DEFTER!$H$4:$H$1004=$I$4)*(DEFTER!$I$4:$I$1004))</f>
        <v>0</v>
      </c>
      <c r="J77" s="16">
        <f>SUMPRODUCT((DEFTER!$B$4:$B$1004=C77)*(DEFTER!$H$4:$J$1004=$J$4)*(DEFTER!$I$4:$I$1004))</f>
        <v>0</v>
      </c>
      <c r="K77" s="16">
        <f>SUMPRODUCT((DEFTER!$B$4:$B$1004=C77)*(DEFTER!$H$4:$I$1004=$K$4)*(DEFTER!$I$4:$I$1004))</f>
        <v>0</v>
      </c>
      <c r="L77" s="16">
        <f>SUMPRODUCT((DEFTER!$B$4:$B$1004=C77)*(DEFTER!$H$4:$I$1004=$L$4)*(DEFTER!$I$4:$I$1004))</f>
        <v>0</v>
      </c>
      <c r="M77" s="16">
        <f>SUMPRODUCT((DEFTER!$B$4:$B$1004=C77)*(DEFTER!$H$4:$I$1004=$M$4)*(DEFTER!$I$4:$I$1004))</f>
        <v>0</v>
      </c>
      <c r="N77" s="16">
        <f>SUMPRODUCT((DEFTER!$B$4:$B$1004=C77)*(DEFTER!$H$4:$I$1004=$N$4)*(DEFTER!$I$4:$I$1004))</f>
        <v>0</v>
      </c>
      <c r="O77" s="16">
        <f>SUMPRODUCT((DEFTER!$B$4:$B$1004=C77)*(DEFTER!$H$4:$I$1004=$O$4)*(DEFTER!$I$4:$I$1004))</f>
        <v>0</v>
      </c>
      <c r="P77" s="16">
        <f>SUMPRODUCT((DEFTER!$B$4:$B$1004=C77)*(DEFTER!$H$4:$I$1004=$P$4)*(DEFTER!$I$4:$I$1004))</f>
        <v>0</v>
      </c>
      <c r="Q77" s="16">
        <f>SUMPRODUCT((DEFTER!$B$4:$B$1004=C77)*(DEFTER!$H$4:$I$1004=$Q$4)*(DEFTER!$I$4:$I$1004))</f>
        <v>0</v>
      </c>
      <c r="R77" s="16">
        <f>SUMPRODUCT((DEFTER!$B$4:$B$1004=C77)*(DEFTER!$H$4:$I$1004=$R$4)*(DEFTER!$I$4:$I$1004))</f>
        <v>0</v>
      </c>
      <c r="S77" s="16">
        <f t="shared" si="4"/>
        <v>0</v>
      </c>
      <c r="T77" s="17">
        <f t="shared" si="7"/>
        <v>0</v>
      </c>
    </row>
    <row r="78" spans="2:20" x14ac:dyDescent="0.2">
      <c r="B78" s="14">
        <f>LİSTE!B77</f>
        <v>0</v>
      </c>
      <c r="C78" s="14">
        <f>LİSTE!C77</f>
        <v>0</v>
      </c>
      <c r="D78" s="15">
        <f t="shared" ca="1" si="5"/>
        <v>0</v>
      </c>
      <c r="E78" s="15">
        <f>LİSTE!H77</f>
        <v>0</v>
      </c>
      <c r="F78" s="16">
        <f t="shared" si="6"/>
        <v>0</v>
      </c>
      <c r="G78" s="16">
        <f>SUMPRODUCT((DEFTER!$B$4:$B$1004=C78)*(DEFTER!$H$4:$H$1004=$G$4)*(DEFTER!$I$4:$I$1004))</f>
        <v>0</v>
      </c>
      <c r="H78" s="16">
        <f>SUMPRODUCT((DEFTER!$B$4:$B$1004=C78)*(DEFTER!$H$4:$H$1004=$H$4)*(DEFTER!$I$4:$I$1004))</f>
        <v>0</v>
      </c>
      <c r="I78" s="16">
        <f>SUMPRODUCT((DEFTER!$B$4:$B$1004=C78)*(DEFTER!$H$4:$H$1004=$I$4)*(DEFTER!$I$4:$I$1004))</f>
        <v>0</v>
      </c>
      <c r="J78" s="16">
        <f>SUMPRODUCT((DEFTER!$B$4:$B$1004=C78)*(DEFTER!$H$4:$J$1004=$J$4)*(DEFTER!$I$4:$I$1004))</f>
        <v>0</v>
      </c>
      <c r="K78" s="16">
        <f>SUMPRODUCT((DEFTER!$B$4:$B$1004=C78)*(DEFTER!$H$4:$I$1004=$K$4)*(DEFTER!$I$4:$I$1004))</f>
        <v>0</v>
      </c>
      <c r="L78" s="16">
        <f>SUMPRODUCT((DEFTER!$B$4:$B$1004=C78)*(DEFTER!$H$4:$I$1004=$L$4)*(DEFTER!$I$4:$I$1004))</f>
        <v>0</v>
      </c>
      <c r="M78" s="16">
        <f>SUMPRODUCT((DEFTER!$B$4:$B$1004=C78)*(DEFTER!$H$4:$I$1004=$M$4)*(DEFTER!$I$4:$I$1004))</f>
        <v>0</v>
      </c>
      <c r="N78" s="16">
        <f>SUMPRODUCT((DEFTER!$B$4:$B$1004=C78)*(DEFTER!$H$4:$I$1004=$N$4)*(DEFTER!$I$4:$I$1004))</f>
        <v>0</v>
      </c>
      <c r="O78" s="16">
        <f>SUMPRODUCT((DEFTER!$B$4:$B$1004=C78)*(DEFTER!$H$4:$I$1004=$O$4)*(DEFTER!$I$4:$I$1004))</f>
        <v>0</v>
      </c>
      <c r="P78" s="16">
        <f>SUMPRODUCT((DEFTER!$B$4:$B$1004=C78)*(DEFTER!$H$4:$I$1004=$P$4)*(DEFTER!$I$4:$I$1004))</f>
        <v>0</v>
      </c>
      <c r="Q78" s="16">
        <f>SUMPRODUCT((DEFTER!$B$4:$B$1004=C78)*(DEFTER!$H$4:$I$1004=$Q$4)*(DEFTER!$I$4:$I$1004))</f>
        <v>0</v>
      </c>
      <c r="R78" s="16">
        <f>SUMPRODUCT((DEFTER!$B$4:$B$1004=C78)*(DEFTER!$H$4:$I$1004=$R$4)*(DEFTER!$I$4:$I$1004))</f>
        <v>0</v>
      </c>
      <c r="S78" s="16">
        <f t="shared" si="4"/>
        <v>0</v>
      </c>
      <c r="T78" s="17">
        <f t="shared" si="7"/>
        <v>0</v>
      </c>
    </row>
    <row r="79" spans="2:20" x14ac:dyDescent="0.2">
      <c r="B79" s="14">
        <f>LİSTE!B78</f>
        <v>0</v>
      </c>
      <c r="C79" s="14">
        <f>LİSTE!C78</f>
        <v>0</v>
      </c>
      <c r="D79" s="15">
        <f t="shared" ca="1" si="5"/>
        <v>0</v>
      </c>
      <c r="E79" s="15">
        <f>LİSTE!H78</f>
        <v>0</v>
      </c>
      <c r="F79" s="16">
        <f t="shared" si="6"/>
        <v>0</v>
      </c>
      <c r="G79" s="16">
        <f>SUMPRODUCT((DEFTER!$B$4:$B$1004=C79)*(DEFTER!$H$4:$H$1004=$G$4)*(DEFTER!$I$4:$I$1004))</f>
        <v>0</v>
      </c>
      <c r="H79" s="16">
        <f>SUMPRODUCT((DEFTER!$B$4:$B$1004=C79)*(DEFTER!$H$4:$H$1004=$H$4)*(DEFTER!$I$4:$I$1004))</f>
        <v>0</v>
      </c>
      <c r="I79" s="16">
        <f>SUMPRODUCT((DEFTER!$B$4:$B$1004=C79)*(DEFTER!$H$4:$H$1004=$I$4)*(DEFTER!$I$4:$I$1004))</f>
        <v>0</v>
      </c>
      <c r="J79" s="16">
        <f>SUMPRODUCT((DEFTER!$B$4:$B$1004=C79)*(DEFTER!$H$4:$J$1004=$J$4)*(DEFTER!$I$4:$I$1004))</f>
        <v>0</v>
      </c>
      <c r="K79" s="16">
        <f>SUMPRODUCT((DEFTER!$B$4:$B$1004=C79)*(DEFTER!$H$4:$I$1004=$K$4)*(DEFTER!$I$4:$I$1004))</f>
        <v>0</v>
      </c>
      <c r="L79" s="16">
        <f>SUMPRODUCT((DEFTER!$B$4:$B$1004=C79)*(DEFTER!$H$4:$I$1004=$L$4)*(DEFTER!$I$4:$I$1004))</f>
        <v>0</v>
      </c>
      <c r="M79" s="16">
        <f>SUMPRODUCT((DEFTER!$B$4:$B$1004=C79)*(DEFTER!$H$4:$I$1004=$M$4)*(DEFTER!$I$4:$I$1004))</f>
        <v>0</v>
      </c>
      <c r="N79" s="16">
        <f>SUMPRODUCT((DEFTER!$B$4:$B$1004=C79)*(DEFTER!$H$4:$I$1004=$N$4)*(DEFTER!$I$4:$I$1004))</f>
        <v>0</v>
      </c>
      <c r="O79" s="16">
        <f>SUMPRODUCT((DEFTER!$B$4:$B$1004=C79)*(DEFTER!$H$4:$I$1004=$O$4)*(DEFTER!$I$4:$I$1004))</f>
        <v>0</v>
      </c>
      <c r="P79" s="16">
        <f>SUMPRODUCT((DEFTER!$B$4:$B$1004=C79)*(DEFTER!$H$4:$I$1004=$P$4)*(DEFTER!$I$4:$I$1004))</f>
        <v>0</v>
      </c>
      <c r="Q79" s="16">
        <f>SUMPRODUCT((DEFTER!$B$4:$B$1004=C79)*(DEFTER!$H$4:$I$1004=$Q$4)*(DEFTER!$I$4:$I$1004))</f>
        <v>0</v>
      </c>
      <c r="R79" s="16">
        <f>SUMPRODUCT((DEFTER!$B$4:$B$1004=C79)*(DEFTER!$H$4:$I$1004=$R$4)*(DEFTER!$I$4:$I$1004))</f>
        <v>0</v>
      </c>
      <c r="S79" s="16">
        <f t="shared" si="4"/>
        <v>0</v>
      </c>
      <c r="T79" s="17">
        <f t="shared" si="7"/>
        <v>0</v>
      </c>
    </row>
    <row r="80" spans="2:20" x14ac:dyDescent="0.2">
      <c r="B80" s="14">
        <f>LİSTE!B79</f>
        <v>0</v>
      </c>
      <c r="C80" s="14">
        <f>LİSTE!C79</f>
        <v>0</v>
      </c>
      <c r="D80" s="15">
        <f t="shared" ca="1" si="5"/>
        <v>0</v>
      </c>
      <c r="E80" s="15">
        <f>LİSTE!H79</f>
        <v>0</v>
      </c>
      <c r="F80" s="16">
        <f t="shared" si="6"/>
        <v>0</v>
      </c>
      <c r="G80" s="16">
        <f>SUMPRODUCT((DEFTER!$B$4:$B$1004=C80)*(DEFTER!$H$4:$H$1004=$G$4)*(DEFTER!$I$4:$I$1004))</f>
        <v>0</v>
      </c>
      <c r="H80" s="16">
        <f>SUMPRODUCT((DEFTER!$B$4:$B$1004=C80)*(DEFTER!$H$4:$H$1004=$H$4)*(DEFTER!$I$4:$I$1004))</f>
        <v>0</v>
      </c>
      <c r="I80" s="16">
        <f>SUMPRODUCT((DEFTER!$B$4:$B$1004=C80)*(DEFTER!$H$4:$H$1004=$I$4)*(DEFTER!$I$4:$I$1004))</f>
        <v>0</v>
      </c>
      <c r="J80" s="16">
        <f>SUMPRODUCT((DEFTER!$B$4:$B$1004=C80)*(DEFTER!$H$4:$J$1004=$J$4)*(DEFTER!$I$4:$I$1004))</f>
        <v>0</v>
      </c>
      <c r="K80" s="16">
        <f>SUMPRODUCT((DEFTER!$B$4:$B$1004=C80)*(DEFTER!$H$4:$I$1004=$K$4)*(DEFTER!$I$4:$I$1004))</f>
        <v>0</v>
      </c>
      <c r="L80" s="16">
        <f>SUMPRODUCT((DEFTER!$B$4:$B$1004=C80)*(DEFTER!$H$4:$I$1004=$L$4)*(DEFTER!$I$4:$I$1004))</f>
        <v>0</v>
      </c>
      <c r="M80" s="16">
        <f>SUMPRODUCT((DEFTER!$B$4:$B$1004=C80)*(DEFTER!$H$4:$I$1004=$M$4)*(DEFTER!$I$4:$I$1004))</f>
        <v>0</v>
      </c>
      <c r="N80" s="16">
        <f>SUMPRODUCT((DEFTER!$B$4:$B$1004=C80)*(DEFTER!$H$4:$I$1004=$N$4)*(DEFTER!$I$4:$I$1004))</f>
        <v>0</v>
      </c>
      <c r="O80" s="16">
        <f>SUMPRODUCT((DEFTER!$B$4:$B$1004=C80)*(DEFTER!$H$4:$I$1004=$O$4)*(DEFTER!$I$4:$I$1004))</f>
        <v>0</v>
      </c>
      <c r="P80" s="16">
        <f>SUMPRODUCT((DEFTER!$B$4:$B$1004=C80)*(DEFTER!$H$4:$I$1004=$P$4)*(DEFTER!$I$4:$I$1004))</f>
        <v>0</v>
      </c>
      <c r="Q80" s="16">
        <f>SUMPRODUCT((DEFTER!$B$4:$B$1004=C80)*(DEFTER!$H$4:$I$1004=$Q$4)*(DEFTER!$I$4:$I$1004))</f>
        <v>0</v>
      </c>
      <c r="R80" s="16">
        <f>SUMPRODUCT((DEFTER!$B$4:$B$1004=C80)*(DEFTER!$H$4:$I$1004=$R$4)*(DEFTER!$I$4:$I$1004))</f>
        <v>0</v>
      </c>
      <c r="S80" s="16">
        <f t="shared" si="4"/>
        <v>0</v>
      </c>
      <c r="T80" s="17">
        <f t="shared" si="7"/>
        <v>0</v>
      </c>
    </row>
    <row r="81" spans="2:20" x14ac:dyDescent="0.2">
      <c r="B81" s="14">
        <f>LİSTE!B80</f>
        <v>0</v>
      </c>
      <c r="C81" s="14">
        <f>LİSTE!C80</f>
        <v>0</v>
      </c>
      <c r="D81" s="15">
        <f t="shared" ca="1" si="5"/>
        <v>0</v>
      </c>
      <c r="E81" s="15">
        <f>LİSTE!H80</f>
        <v>0</v>
      </c>
      <c r="F81" s="16">
        <f t="shared" si="6"/>
        <v>0</v>
      </c>
      <c r="G81" s="16">
        <f>SUMPRODUCT((DEFTER!$B$4:$B$1004=C81)*(DEFTER!$H$4:$H$1004=$G$4)*(DEFTER!$I$4:$I$1004))</f>
        <v>0</v>
      </c>
      <c r="H81" s="16">
        <f>SUMPRODUCT((DEFTER!$B$4:$B$1004=C81)*(DEFTER!$H$4:$H$1004=$H$4)*(DEFTER!$I$4:$I$1004))</f>
        <v>0</v>
      </c>
      <c r="I81" s="16">
        <f>SUMPRODUCT((DEFTER!$B$4:$B$1004=C81)*(DEFTER!$H$4:$H$1004=$I$4)*(DEFTER!$I$4:$I$1004))</f>
        <v>0</v>
      </c>
      <c r="J81" s="16">
        <f>SUMPRODUCT((DEFTER!$B$4:$B$1004=C81)*(DEFTER!$H$4:$J$1004=$J$4)*(DEFTER!$I$4:$I$1004))</f>
        <v>0</v>
      </c>
      <c r="K81" s="16">
        <f>SUMPRODUCT((DEFTER!$B$4:$B$1004=C81)*(DEFTER!$H$4:$I$1004=$K$4)*(DEFTER!$I$4:$I$1004))</f>
        <v>0</v>
      </c>
      <c r="L81" s="16">
        <f>SUMPRODUCT((DEFTER!$B$4:$B$1004=C81)*(DEFTER!$H$4:$I$1004=$L$4)*(DEFTER!$I$4:$I$1004))</f>
        <v>0</v>
      </c>
      <c r="M81" s="16">
        <f>SUMPRODUCT((DEFTER!$B$4:$B$1004=C81)*(DEFTER!$H$4:$I$1004=$M$4)*(DEFTER!$I$4:$I$1004))</f>
        <v>0</v>
      </c>
      <c r="N81" s="16">
        <f>SUMPRODUCT((DEFTER!$B$4:$B$1004=C81)*(DEFTER!$H$4:$I$1004=$N$4)*(DEFTER!$I$4:$I$1004))</f>
        <v>0</v>
      </c>
      <c r="O81" s="16">
        <f>SUMPRODUCT((DEFTER!$B$4:$B$1004=C81)*(DEFTER!$H$4:$I$1004=$O$4)*(DEFTER!$I$4:$I$1004))</f>
        <v>0</v>
      </c>
      <c r="P81" s="16">
        <f>SUMPRODUCT((DEFTER!$B$4:$B$1004=C81)*(DEFTER!$H$4:$I$1004=$P$4)*(DEFTER!$I$4:$I$1004))</f>
        <v>0</v>
      </c>
      <c r="Q81" s="16">
        <f>SUMPRODUCT((DEFTER!$B$4:$B$1004=C81)*(DEFTER!$H$4:$I$1004=$Q$4)*(DEFTER!$I$4:$I$1004))</f>
        <v>0</v>
      </c>
      <c r="R81" s="16">
        <f>SUMPRODUCT((DEFTER!$B$4:$B$1004=C81)*(DEFTER!$H$4:$I$1004=$R$4)*(DEFTER!$I$4:$I$1004))</f>
        <v>0</v>
      </c>
      <c r="S81" s="16">
        <f t="shared" si="4"/>
        <v>0</v>
      </c>
      <c r="T81" s="17">
        <f t="shared" si="7"/>
        <v>0</v>
      </c>
    </row>
    <row r="82" spans="2:20" x14ac:dyDescent="0.2">
      <c r="B82" s="14">
        <f>LİSTE!B81</f>
        <v>0</v>
      </c>
      <c r="C82" s="14">
        <f>LİSTE!C81</f>
        <v>0</v>
      </c>
      <c r="D82" s="15">
        <f t="shared" ca="1" si="5"/>
        <v>0</v>
      </c>
      <c r="E82" s="15">
        <f>LİSTE!H81</f>
        <v>0</v>
      </c>
      <c r="F82" s="16">
        <f t="shared" si="6"/>
        <v>0</v>
      </c>
      <c r="G82" s="16">
        <f>SUMPRODUCT((DEFTER!$B$4:$B$1004=C82)*(DEFTER!$H$4:$H$1004=$G$4)*(DEFTER!$I$4:$I$1004))</f>
        <v>0</v>
      </c>
      <c r="H82" s="16">
        <f>SUMPRODUCT((DEFTER!$B$4:$B$1004=C82)*(DEFTER!$H$4:$H$1004=$H$4)*(DEFTER!$I$4:$I$1004))</f>
        <v>0</v>
      </c>
      <c r="I82" s="16">
        <f>SUMPRODUCT((DEFTER!$B$4:$B$1004=C82)*(DEFTER!$H$4:$H$1004=$I$4)*(DEFTER!$I$4:$I$1004))</f>
        <v>0</v>
      </c>
      <c r="J82" s="16">
        <f>SUMPRODUCT((DEFTER!$B$4:$B$1004=C82)*(DEFTER!$H$4:$J$1004=$J$4)*(DEFTER!$I$4:$I$1004))</f>
        <v>0</v>
      </c>
      <c r="K82" s="16">
        <f>SUMPRODUCT((DEFTER!$B$4:$B$1004=C82)*(DEFTER!$H$4:$I$1004=$K$4)*(DEFTER!$I$4:$I$1004))</f>
        <v>0</v>
      </c>
      <c r="L82" s="16">
        <f>SUMPRODUCT((DEFTER!$B$4:$B$1004=C82)*(DEFTER!$H$4:$I$1004=$L$4)*(DEFTER!$I$4:$I$1004))</f>
        <v>0</v>
      </c>
      <c r="M82" s="16">
        <f>SUMPRODUCT((DEFTER!$B$4:$B$1004=C82)*(DEFTER!$H$4:$I$1004=$M$4)*(DEFTER!$I$4:$I$1004))</f>
        <v>0</v>
      </c>
      <c r="N82" s="16">
        <f>SUMPRODUCT((DEFTER!$B$4:$B$1004=C82)*(DEFTER!$H$4:$I$1004=$N$4)*(DEFTER!$I$4:$I$1004))</f>
        <v>0</v>
      </c>
      <c r="O82" s="16">
        <f>SUMPRODUCT((DEFTER!$B$4:$B$1004=C82)*(DEFTER!$H$4:$I$1004=$O$4)*(DEFTER!$I$4:$I$1004))</f>
        <v>0</v>
      </c>
      <c r="P82" s="16">
        <f>SUMPRODUCT((DEFTER!$B$4:$B$1004=C82)*(DEFTER!$H$4:$I$1004=$P$4)*(DEFTER!$I$4:$I$1004))</f>
        <v>0</v>
      </c>
      <c r="Q82" s="16">
        <f>SUMPRODUCT((DEFTER!$B$4:$B$1004=C82)*(DEFTER!$H$4:$I$1004=$Q$4)*(DEFTER!$I$4:$I$1004))</f>
        <v>0</v>
      </c>
      <c r="R82" s="16">
        <f>SUMPRODUCT((DEFTER!$B$4:$B$1004=C82)*(DEFTER!$H$4:$I$1004=$R$4)*(DEFTER!$I$4:$I$1004))</f>
        <v>0</v>
      </c>
      <c r="S82" s="16">
        <f t="shared" si="4"/>
        <v>0</v>
      </c>
      <c r="T82" s="17">
        <f t="shared" si="7"/>
        <v>0</v>
      </c>
    </row>
    <row r="83" spans="2:20" x14ac:dyDescent="0.2">
      <c r="B83" s="14">
        <f>LİSTE!B82</f>
        <v>0</v>
      </c>
      <c r="C83" s="14">
        <f>LİSTE!C82</f>
        <v>0</v>
      </c>
      <c r="D83" s="15">
        <f t="shared" ca="1" si="5"/>
        <v>0</v>
      </c>
      <c r="E83" s="15">
        <f>LİSTE!H82</f>
        <v>0</v>
      </c>
      <c r="F83" s="16">
        <f t="shared" si="6"/>
        <v>0</v>
      </c>
      <c r="G83" s="16">
        <f>SUMPRODUCT((DEFTER!$B$4:$B$1004=C83)*(DEFTER!$H$4:$H$1004=$G$4)*(DEFTER!$I$4:$I$1004))</f>
        <v>0</v>
      </c>
      <c r="H83" s="16">
        <f>SUMPRODUCT((DEFTER!$B$4:$B$1004=C83)*(DEFTER!$H$4:$H$1004=$H$4)*(DEFTER!$I$4:$I$1004))</f>
        <v>0</v>
      </c>
      <c r="I83" s="16">
        <f>SUMPRODUCT((DEFTER!$B$4:$B$1004=C83)*(DEFTER!$H$4:$H$1004=$I$4)*(DEFTER!$I$4:$I$1004))</f>
        <v>0</v>
      </c>
      <c r="J83" s="16">
        <f>SUMPRODUCT((DEFTER!$B$4:$B$1004=C83)*(DEFTER!$H$4:$J$1004=$J$4)*(DEFTER!$I$4:$I$1004))</f>
        <v>0</v>
      </c>
      <c r="K83" s="16">
        <f>SUMPRODUCT((DEFTER!$B$4:$B$1004=C83)*(DEFTER!$H$4:$I$1004=$K$4)*(DEFTER!$I$4:$I$1004))</f>
        <v>0</v>
      </c>
      <c r="L83" s="16">
        <f>SUMPRODUCT((DEFTER!$B$4:$B$1004=C83)*(DEFTER!$H$4:$I$1004=$L$4)*(DEFTER!$I$4:$I$1004))</f>
        <v>0</v>
      </c>
      <c r="M83" s="16">
        <f>SUMPRODUCT((DEFTER!$B$4:$B$1004=C83)*(DEFTER!$H$4:$I$1004=$M$4)*(DEFTER!$I$4:$I$1004))</f>
        <v>0</v>
      </c>
      <c r="N83" s="16">
        <f>SUMPRODUCT((DEFTER!$B$4:$B$1004=C83)*(DEFTER!$H$4:$I$1004=$N$4)*(DEFTER!$I$4:$I$1004))</f>
        <v>0</v>
      </c>
      <c r="O83" s="16">
        <f>SUMPRODUCT((DEFTER!$B$4:$B$1004=C83)*(DEFTER!$H$4:$I$1004=$O$4)*(DEFTER!$I$4:$I$1004))</f>
        <v>0</v>
      </c>
      <c r="P83" s="16">
        <f>SUMPRODUCT((DEFTER!$B$4:$B$1004=C83)*(DEFTER!$H$4:$I$1004=$P$4)*(DEFTER!$I$4:$I$1004))</f>
        <v>0</v>
      </c>
      <c r="Q83" s="16">
        <f>SUMPRODUCT((DEFTER!$B$4:$B$1004=C83)*(DEFTER!$H$4:$I$1004=$Q$4)*(DEFTER!$I$4:$I$1004))</f>
        <v>0</v>
      </c>
      <c r="R83" s="16">
        <f>SUMPRODUCT((DEFTER!$B$4:$B$1004=C83)*(DEFTER!$H$4:$I$1004=$R$4)*(DEFTER!$I$4:$I$1004))</f>
        <v>0</v>
      </c>
      <c r="S83" s="16">
        <f t="shared" si="4"/>
        <v>0</v>
      </c>
      <c r="T83" s="17">
        <f t="shared" si="7"/>
        <v>0</v>
      </c>
    </row>
    <row r="84" spans="2:20" x14ac:dyDescent="0.2">
      <c r="B84" s="14">
        <f>LİSTE!B83</f>
        <v>0</v>
      </c>
      <c r="C84" s="14">
        <f>LİSTE!C83</f>
        <v>0</v>
      </c>
      <c r="D84" s="15">
        <f t="shared" ca="1" si="5"/>
        <v>0</v>
      </c>
      <c r="E84" s="15">
        <f>LİSTE!H83</f>
        <v>0</v>
      </c>
      <c r="F84" s="16">
        <f t="shared" si="6"/>
        <v>0</v>
      </c>
      <c r="G84" s="16">
        <f>SUMPRODUCT((DEFTER!$B$4:$B$1004=C84)*(DEFTER!$H$4:$H$1004=$G$4)*(DEFTER!$I$4:$I$1004))</f>
        <v>0</v>
      </c>
      <c r="H84" s="16">
        <f>SUMPRODUCT((DEFTER!$B$4:$B$1004=C84)*(DEFTER!$H$4:$H$1004=$H$4)*(DEFTER!$I$4:$I$1004))</f>
        <v>0</v>
      </c>
      <c r="I84" s="16">
        <f>SUMPRODUCT((DEFTER!$B$4:$B$1004=C84)*(DEFTER!$H$4:$H$1004=$I$4)*(DEFTER!$I$4:$I$1004))</f>
        <v>0</v>
      </c>
      <c r="J84" s="16">
        <f>SUMPRODUCT((DEFTER!$B$4:$B$1004=C84)*(DEFTER!$H$4:$J$1004=$J$4)*(DEFTER!$I$4:$I$1004))</f>
        <v>0</v>
      </c>
      <c r="K84" s="16">
        <f>SUMPRODUCT((DEFTER!$B$4:$B$1004=C84)*(DEFTER!$H$4:$I$1004=$K$4)*(DEFTER!$I$4:$I$1004))</f>
        <v>0</v>
      </c>
      <c r="L84" s="16">
        <f>SUMPRODUCT((DEFTER!$B$4:$B$1004=C84)*(DEFTER!$H$4:$I$1004=$L$4)*(DEFTER!$I$4:$I$1004))</f>
        <v>0</v>
      </c>
      <c r="M84" s="16">
        <f>SUMPRODUCT((DEFTER!$B$4:$B$1004=C84)*(DEFTER!$H$4:$I$1004=$M$4)*(DEFTER!$I$4:$I$1004))</f>
        <v>0</v>
      </c>
      <c r="N84" s="16">
        <f>SUMPRODUCT((DEFTER!$B$4:$B$1004=C84)*(DEFTER!$H$4:$I$1004=$N$4)*(DEFTER!$I$4:$I$1004))</f>
        <v>0</v>
      </c>
      <c r="O84" s="16">
        <f>SUMPRODUCT((DEFTER!$B$4:$B$1004=C84)*(DEFTER!$H$4:$I$1004=$O$4)*(DEFTER!$I$4:$I$1004))</f>
        <v>0</v>
      </c>
      <c r="P84" s="16">
        <f>SUMPRODUCT((DEFTER!$B$4:$B$1004=C84)*(DEFTER!$H$4:$I$1004=$P$4)*(DEFTER!$I$4:$I$1004))</f>
        <v>0</v>
      </c>
      <c r="Q84" s="16">
        <f>SUMPRODUCT((DEFTER!$B$4:$B$1004=C84)*(DEFTER!$H$4:$I$1004=$Q$4)*(DEFTER!$I$4:$I$1004))</f>
        <v>0</v>
      </c>
      <c r="R84" s="16">
        <f>SUMPRODUCT((DEFTER!$B$4:$B$1004=C84)*(DEFTER!$H$4:$I$1004=$R$4)*(DEFTER!$I$4:$I$1004))</f>
        <v>0</v>
      </c>
      <c r="S84" s="16">
        <f t="shared" si="4"/>
        <v>0</v>
      </c>
      <c r="T84" s="17">
        <f t="shared" si="7"/>
        <v>0</v>
      </c>
    </row>
    <row r="85" spans="2:20" x14ac:dyDescent="0.2">
      <c r="B85" s="14">
        <f>LİSTE!B84</f>
        <v>0</v>
      </c>
      <c r="C85" s="14">
        <f>LİSTE!C84</f>
        <v>0</v>
      </c>
      <c r="D85" s="15">
        <f t="shared" ca="1" si="5"/>
        <v>0</v>
      </c>
      <c r="E85" s="15">
        <f>LİSTE!H84</f>
        <v>0</v>
      </c>
      <c r="F85" s="16">
        <f t="shared" si="6"/>
        <v>0</v>
      </c>
      <c r="G85" s="16">
        <f>SUMPRODUCT((DEFTER!$B$4:$B$1004=C85)*(DEFTER!$H$4:$H$1004=$G$4)*(DEFTER!$I$4:$I$1004))</f>
        <v>0</v>
      </c>
      <c r="H85" s="16">
        <f>SUMPRODUCT((DEFTER!$B$4:$B$1004=C85)*(DEFTER!$H$4:$H$1004=$H$4)*(DEFTER!$I$4:$I$1004))</f>
        <v>0</v>
      </c>
      <c r="I85" s="16">
        <f>SUMPRODUCT((DEFTER!$B$4:$B$1004=C85)*(DEFTER!$H$4:$H$1004=$I$4)*(DEFTER!$I$4:$I$1004))</f>
        <v>0</v>
      </c>
      <c r="J85" s="16">
        <f>SUMPRODUCT((DEFTER!$B$4:$B$1004=C85)*(DEFTER!$H$4:$J$1004=$J$4)*(DEFTER!$I$4:$I$1004))</f>
        <v>0</v>
      </c>
      <c r="K85" s="16">
        <f>SUMPRODUCT((DEFTER!$B$4:$B$1004=C85)*(DEFTER!$H$4:$I$1004=$K$4)*(DEFTER!$I$4:$I$1004))</f>
        <v>0</v>
      </c>
      <c r="L85" s="16">
        <f>SUMPRODUCT((DEFTER!$B$4:$B$1004=C85)*(DEFTER!$H$4:$I$1004=$L$4)*(DEFTER!$I$4:$I$1004))</f>
        <v>0</v>
      </c>
      <c r="M85" s="16">
        <f>SUMPRODUCT((DEFTER!$B$4:$B$1004=C85)*(DEFTER!$H$4:$I$1004=$M$4)*(DEFTER!$I$4:$I$1004))</f>
        <v>0</v>
      </c>
      <c r="N85" s="16">
        <f>SUMPRODUCT((DEFTER!$B$4:$B$1004=C85)*(DEFTER!$H$4:$I$1004=$N$4)*(DEFTER!$I$4:$I$1004))</f>
        <v>0</v>
      </c>
      <c r="O85" s="16">
        <f>SUMPRODUCT((DEFTER!$B$4:$B$1004=C85)*(DEFTER!$H$4:$I$1004=$O$4)*(DEFTER!$I$4:$I$1004))</f>
        <v>0</v>
      </c>
      <c r="P85" s="16">
        <f>SUMPRODUCT((DEFTER!$B$4:$B$1004=C85)*(DEFTER!$H$4:$I$1004=$P$4)*(DEFTER!$I$4:$I$1004))</f>
        <v>0</v>
      </c>
      <c r="Q85" s="16">
        <f>SUMPRODUCT((DEFTER!$B$4:$B$1004=C85)*(DEFTER!$H$4:$I$1004=$Q$4)*(DEFTER!$I$4:$I$1004))</f>
        <v>0</v>
      </c>
      <c r="R85" s="16">
        <f>SUMPRODUCT((DEFTER!$B$4:$B$1004=C85)*(DEFTER!$H$4:$I$1004=$R$4)*(DEFTER!$I$4:$I$1004))</f>
        <v>0</v>
      </c>
      <c r="S85" s="16">
        <f t="shared" si="4"/>
        <v>0</v>
      </c>
      <c r="T85" s="17">
        <f t="shared" si="7"/>
        <v>0</v>
      </c>
    </row>
    <row r="86" spans="2:20" x14ac:dyDescent="0.2">
      <c r="B86" s="14">
        <f>LİSTE!B85</f>
        <v>0</v>
      </c>
      <c r="C86" s="14">
        <f>LİSTE!C85</f>
        <v>0</v>
      </c>
      <c r="D86" s="15">
        <f t="shared" ca="1" si="5"/>
        <v>0</v>
      </c>
      <c r="E86" s="15">
        <f>LİSTE!H85</f>
        <v>0</v>
      </c>
      <c r="F86" s="16">
        <f t="shared" si="6"/>
        <v>0</v>
      </c>
      <c r="G86" s="16">
        <f>SUMPRODUCT((DEFTER!$B$4:$B$1004=C86)*(DEFTER!$H$4:$H$1004=$G$4)*(DEFTER!$I$4:$I$1004))</f>
        <v>0</v>
      </c>
      <c r="H86" s="16">
        <f>SUMPRODUCT((DEFTER!$B$4:$B$1004=C86)*(DEFTER!$H$4:$H$1004=$H$4)*(DEFTER!$I$4:$I$1004))</f>
        <v>0</v>
      </c>
      <c r="I86" s="16">
        <f>SUMPRODUCT((DEFTER!$B$4:$B$1004=C86)*(DEFTER!$H$4:$H$1004=$I$4)*(DEFTER!$I$4:$I$1004))</f>
        <v>0</v>
      </c>
      <c r="J86" s="16">
        <f>SUMPRODUCT((DEFTER!$B$4:$B$1004=C86)*(DEFTER!$H$4:$J$1004=$J$4)*(DEFTER!$I$4:$I$1004))</f>
        <v>0</v>
      </c>
      <c r="K86" s="16">
        <f>SUMPRODUCT((DEFTER!$B$4:$B$1004=C86)*(DEFTER!$H$4:$I$1004=$K$4)*(DEFTER!$I$4:$I$1004))</f>
        <v>0</v>
      </c>
      <c r="L86" s="16">
        <f>SUMPRODUCT((DEFTER!$B$4:$B$1004=C86)*(DEFTER!$H$4:$I$1004=$L$4)*(DEFTER!$I$4:$I$1004))</f>
        <v>0</v>
      </c>
      <c r="M86" s="16">
        <f>SUMPRODUCT((DEFTER!$B$4:$B$1004=C86)*(DEFTER!$H$4:$I$1004=$M$4)*(DEFTER!$I$4:$I$1004))</f>
        <v>0</v>
      </c>
      <c r="N86" s="16">
        <f>SUMPRODUCT((DEFTER!$B$4:$B$1004=C86)*(DEFTER!$H$4:$I$1004=$N$4)*(DEFTER!$I$4:$I$1004))</f>
        <v>0</v>
      </c>
      <c r="O86" s="16">
        <f>SUMPRODUCT((DEFTER!$B$4:$B$1004=C86)*(DEFTER!$H$4:$I$1004=$O$4)*(DEFTER!$I$4:$I$1004))</f>
        <v>0</v>
      </c>
      <c r="P86" s="16">
        <f>SUMPRODUCT((DEFTER!$B$4:$B$1004=C86)*(DEFTER!$H$4:$I$1004=$P$4)*(DEFTER!$I$4:$I$1004))</f>
        <v>0</v>
      </c>
      <c r="Q86" s="16">
        <f>SUMPRODUCT((DEFTER!$B$4:$B$1004=C86)*(DEFTER!$H$4:$I$1004=$Q$4)*(DEFTER!$I$4:$I$1004))</f>
        <v>0</v>
      </c>
      <c r="R86" s="16">
        <f>SUMPRODUCT((DEFTER!$B$4:$B$1004=C86)*(DEFTER!$H$4:$I$1004=$R$4)*(DEFTER!$I$4:$I$1004))</f>
        <v>0</v>
      </c>
      <c r="S86" s="16">
        <f t="shared" si="4"/>
        <v>0</v>
      </c>
      <c r="T86" s="17">
        <f t="shared" si="7"/>
        <v>0</v>
      </c>
    </row>
    <row r="87" spans="2:20" x14ac:dyDescent="0.2">
      <c r="B87" s="14">
        <f>LİSTE!B86</f>
        <v>0</v>
      </c>
      <c r="C87" s="14">
        <f>LİSTE!C86</f>
        <v>0</v>
      </c>
      <c r="D87" s="15">
        <f t="shared" ca="1" si="5"/>
        <v>0</v>
      </c>
      <c r="E87" s="15">
        <f>LİSTE!H86</f>
        <v>0</v>
      </c>
      <c r="F87" s="16">
        <f t="shared" si="6"/>
        <v>0</v>
      </c>
      <c r="G87" s="16">
        <f>SUMPRODUCT((DEFTER!$B$4:$B$1004=C87)*(DEFTER!$H$4:$H$1004=$G$4)*(DEFTER!$I$4:$I$1004))</f>
        <v>0</v>
      </c>
      <c r="H87" s="16">
        <f>SUMPRODUCT((DEFTER!$B$4:$B$1004=C87)*(DEFTER!$H$4:$H$1004=$H$4)*(DEFTER!$I$4:$I$1004))</f>
        <v>0</v>
      </c>
      <c r="I87" s="16">
        <f>SUMPRODUCT((DEFTER!$B$4:$B$1004=C87)*(DEFTER!$H$4:$H$1004=$I$4)*(DEFTER!$I$4:$I$1004))</f>
        <v>0</v>
      </c>
      <c r="J87" s="16">
        <f>SUMPRODUCT((DEFTER!$B$4:$B$1004=C87)*(DEFTER!$H$4:$J$1004=$J$4)*(DEFTER!$I$4:$I$1004))</f>
        <v>0</v>
      </c>
      <c r="K87" s="16">
        <f>SUMPRODUCT((DEFTER!$B$4:$B$1004=C87)*(DEFTER!$H$4:$I$1004=$K$4)*(DEFTER!$I$4:$I$1004))</f>
        <v>0</v>
      </c>
      <c r="L87" s="16">
        <f>SUMPRODUCT((DEFTER!$B$4:$B$1004=C87)*(DEFTER!$H$4:$I$1004=$L$4)*(DEFTER!$I$4:$I$1004))</f>
        <v>0</v>
      </c>
      <c r="M87" s="16">
        <f>SUMPRODUCT((DEFTER!$B$4:$B$1004=C87)*(DEFTER!$H$4:$I$1004=$M$4)*(DEFTER!$I$4:$I$1004))</f>
        <v>0</v>
      </c>
      <c r="N87" s="16">
        <f>SUMPRODUCT((DEFTER!$B$4:$B$1004=C87)*(DEFTER!$H$4:$I$1004=$N$4)*(DEFTER!$I$4:$I$1004))</f>
        <v>0</v>
      </c>
      <c r="O87" s="16">
        <f>SUMPRODUCT((DEFTER!$B$4:$B$1004=C87)*(DEFTER!$H$4:$I$1004=$O$4)*(DEFTER!$I$4:$I$1004))</f>
        <v>0</v>
      </c>
      <c r="P87" s="16">
        <f>SUMPRODUCT((DEFTER!$B$4:$B$1004=C87)*(DEFTER!$H$4:$I$1004=$P$4)*(DEFTER!$I$4:$I$1004))</f>
        <v>0</v>
      </c>
      <c r="Q87" s="16">
        <f>SUMPRODUCT((DEFTER!$B$4:$B$1004=C87)*(DEFTER!$H$4:$I$1004=$Q$4)*(DEFTER!$I$4:$I$1004))</f>
        <v>0</v>
      </c>
      <c r="R87" s="16">
        <f>SUMPRODUCT((DEFTER!$B$4:$B$1004=C87)*(DEFTER!$H$4:$I$1004=$R$4)*(DEFTER!$I$4:$I$1004))</f>
        <v>0</v>
      </c>
      <c r="S87" s="16">
        <f t="shared" si="4"/>
        <v>0</v>
      </c>
      <c r="T87" s="17">
        <f t="shared" si="7"/>
        <v>0</v>
      </c>
    </row>
    <row r="88" spans="2:20" x14ac:dyDescent="0.2">
      <c r="B88" s="14">
        <f>LİSTE!B87</f>
        <v>0</v>
      </c>
      <c r="C88" s="14">
        <f>LİSTE!C87</f>
        <v>0</v>
      </c>
      <c r="D88" s="15">
        <f t="shared" ca="1" si="5"/>
        <v>0</v>
      </c>
      <c r="E88" s="15">
        <f>LİSTE!H87</f>
        <v>0</v>
      </c>
      <c r="F88" s="16">
        <f t="shared" si="6"/>
        <v>0</v>
      </c>
      <c r="G88" s="16">
        <f>SUMPRODUCT((DEFTER!$B$4:$B$1004=C88)*(DEFTER!$H$4:$H$1004=$G$4)*(DEFTER!$I$4:$I$1004))</f>
        <v>0</v>
      </c>
      <c r="H88" s="16">
        <f>SUMPRODUCT((DEFTER!$B$4:$B$1004=C88)*(DEFTER!$H$4:$H$1004=$H$4)*(DEFTER!$I$4:$I$1004))</f>
        <v>0</v>
      </c>
      <c r="I88" s="16">
        <f>SUMPRODUCT((DEFTER!$B$4:$B$1004=C88)*(DEFTER!$H$4:$H$1004=$I$4)*(DEFTER!$I$4:$I$1004))</f>
        <v>0</v>
      </c>
      <c r="J88" s="16">
        <f>SUMPRODUCT((DEFTER!$B$4:$B$1004=C88)*(DEFTER!$H$4:$J$1004=$J$4)*(DEFTER!$I$4:$I$1004))</f>
        <v>0</v>
      </c>
      <c r="K88" s="16">
        <f>SUMPRODUCT((DEFTER!$B$4:$B$1004=C88)*(DEFTER!$H$4:$I$1004=$K$4)*(DEFTER!$I$4:$I$1004))</f>
        <v>0</v>
      </c>
      <c r="L88" s="16">
        <f>SUMPRODUCT((DEFTER!$B$4:$B$1004=C88)*(DEFTER!$H$4:$I$1004=$L$4)*(DEFTER!$I$4:$I$1004))</f>
        <v>0</v>
      </c>
      <c r="M88" s="16">
        <f>SUMPRODUCT((DEFTER!$B$4:$B$1004=C88)*(DEFTER!$H$4:$I$1004=$M$4)*(DEFTER!$I$4:$I$1004))</f>
        <v>0</v>
      </c>
      <c r="N88" s="16">
        <f>SUMPRODUCT((DEFTER!$B$4:$B$1004=C88)*(DEFTER!$H$4:$I$1004=$N$4)*(DEFTER!$I$4:$I$1004))</f>
        <v>0</v>
      </c>
      <c r="O88" s="16">
        <f>SUMPRODUCT((DEFTER!$B$4:$B$1004=C88)*(DEFTER!$H$4:$I$1004=$O$4)*(DEFTER!$I$4:$I$1004))</f>
        <v>0</v>
      </c>
      <c r="P88" s="16">
        <f>SUMPRODUCT((DEFTER!$B$4:$B$1004=C88)*(DEFTER!$H$4:$I$1004=$P$4)*(DEFTER!$I$4:$I$1004))</f>
        <v>0</v>
      </c>
      <c r="Q88" s="16">
        <f>SUMPRODUCT((DEFTER!$B$4:$B$1004=C88)*(DEFTER!$H$4:$I$1004=$Q$4)*(DEFTER!$I$4:$I$1004))</f>
        <v>0</v>
      </c>
      <c r="R88" s="16">
        <f>SUMPRODUCT((DEFTER!$B$4:$B$1004=C88)*(DEFTER!$H$4:$I$1004=$R$4)*(DEFTER!$I$4:$I$1004))</f>
        <v>0</v>
      </c>
      <c r="S88" s="16">
        <f t="shared" si="4"/>
        <v>0</v>
      </c>
      <c r="T88" s="17">
        <f t="shared" si="7"/>
        <v>0</v>
      </c>
    </row>
    <row r="89" spans="2:20" x14ac:dyDescent="0.2">
      <c r="B89" s="14">
        <f>LİSTE!B88</f>
        <v>0</v>
      </c>
      <c r="C89" s="14">
        <f>LİSTE!C88</f>
        <v>0</v>
      </c>
      <c r="D89" s="15">
        <f t="shared" ca="1" si="5"/>
        <v>0</v>
      </c>
      <c r="E89" s="15">
        <f>LİSTE!H88</f>
        <v>0</v>
      </c>
      <c r="F89" s="16">
        <f t="shared" si="6"/>
        <v>0</v>
      </c>
      <c r="G89" s="16">
        <f>SUMPRODUCT((DEFTER!$B$4:$B$1004=C89)*(DEFTER!$H$4:$H$1004=$G$4)*(DEFTER!$I$4:$I$1004))</f>
        <v>0</v>
      </c>
      <c r="H89" s="16">
        <f>SUMPRODUCT((DEFTER!$B$4:$B$1004=C89)*(DEFTER!$H$4:$H$1004=$H$4)*(DEFTER!$I$4:$I$1004))</f>
        <v>0</v>
      </c>
      <c r="I89" s="16">
        <f>SUMPRODUCT((DEFTER!$B$4:$B$1004=C89)*(DEFTER!$H$4:$H$1004=$I$4)*(DEFTER!$I$4:$I$1004))</f>
        <v>0</v>
      </c>
      <c r="J89" s="16">
        <f>SUMPRODUCT((DEFTER!$B$4:$B$1004=C89)*(DEFTER!$H$4:$J$1004=$J$4)*(DEFTER!$I$4:$I$1004))</f>
        <v>0</v>
      </c>
      <c r="K89" s="16">
        <f>SUMPRODUCT((DEFTER!$B$4:$B$1004=C89)*(DEFTER!$H$4:$I$1004=$K$4)*(DEFTER!$I$4:$I$1004))</f>
        <v>0</v>
      </c>
      <c r="L89" s="16">
        <f>SUMPRODUCT((DEFTER!$B$4:$B$1004=C89)*(DEFTER!$H$4:$I$1004=$L$4)*(DEFTER!$I$4:$I$1004))</f>
        <v>0</v>
      </c>
      <c r="M89" s="16">
        <f>SUMPRODUCT((DEFTER!$B$4:$B$1004=C89)*(DEFTER!$H$4:$I$1004=$M$4)*(DEFTER!$I$4:$I$1004))</f>
        <v>0</v>
      </c>
      <c r="N89" s="16">
        <f>SUMPRODUCT((DEFTER!$B$4:$B$1004=C89)*(DEFTER!$H$4:$I$1004=$N$4)*(DEFTER!$I$4:$I$1004))</f>
        <v>0</v>
      </c>
      <c r="O89" s="16">
        <f>SUMPRODUCT((DEFTER!$B$4:$B$1004=C89)*(DEFTER!$H$4:$I$1004=$O$4)*(DEFTER!$I$4:$I$1004))</f>
        <v>0</v>
      </c>
      <c r="P89" s="16">
        <f>SUMPRODUCT((DEFTER!$B$4:$B$1004=C89)*(DEFTER!$H$4:$I$1004=$P$4)*(DEFTER!$I$4:$I$1004))</f>
        <v>0</v>
      </c>
      <c r="Q89" s="16">
        <f>SUMPRODUCT((DEFTER!$B$4:$B$1004=C89)*(DEFTER!$H$4:$I$1004=$Q$4)*(DEFTER!$I$4:$I$1004))</f>
        <v>0</v>
      </c>
      <c r="R89" s="16">
        <f>SUMPRODUCT((DEFTER!$B$4:$B$1004=C89)*(DEFTER!$H$4:$I$1004=$R$4)*(DEFTER!$I$4:$I$1004))</f>
        <v>0</v>
      </c>
      <c r="S89" s="16">
        <f t="shared" si="4"/>
        <v>0</v>
      </c>
      <c r="T89" s="17">
        <f t="shared" si="7"/>
        <v>0</v>
      </c>
    </row>
    <row r="90" spans="2:20" x14ac:dyDescent="0.2">
      <c r="B90" s="14">
        <f>LİSTE!B89</f>
        <v>0</v>
      </c>
      <c r="C90" s="14">
        <f>LİSTE!C89</f>
        <v>0</v>
      </c>
      <c r="D90" s="15">
        <f t="shared" ca="1" si="5"/>
        <v>0</v>
      </c>
      <c r="E90" s="15">
        <f>LİSTE!H89</f>
        <v>0</v>
      </c>
      <c r="F90" s="16">
        <f t="shared" si="6"/>
        <v>0</v>
      </c>
      <c r="G90" s="16">
        <f>SUMPRODUCT((DEFTER!$B$4:$B$1004=C90)*(DEFTER!$H$4:$H$1004=$G$4)*(DEFTER!$I$4:$I$1004))</f>
        <v>0</v>
      </c>
      <c r="H90" s="16">
        <f>SUMPRODUCT((DEFTER!$B$4:$B$1004=C90)*(DEFTER!$H$4:$H$1004=$H$4)*(DEFTER!$I$4:$I$1004))</f>
        <v>0</v>
      </c>
      <c r="I90" s="16">
        <f>SUMPRODUCT((DEFTER!$B$4:$B$1004=C90)*(DEFTER!$H$4:$H$1004=$I$4)*(DEFTER!$I$4:$I$1004))</f>
        <v>0</v>
      </c>
      <c r="J90" s="16">
        <f>SUMPRODUCT((DEFTER!$B$4:$B$1004=C90)*(DEFTER!$H$4:$J$1004=$J$4)*(DEFTER!$I$4:$I$1004))</f>
        <v>0</v>
      </c>
      <c r="K90" s="16">
        <f>SUMPRODUCT((DEFTER!$B$4:$B$1004=C90)*(DEFTER!$H$4:$I$1004=$K$4)*(DEFTER!$I$4:$I$1004))</f>
        <v>0</v>
      </c>
      <c r="L90" s="16">
        <f>SUMPRODUCT((DEFTER!$B$4:$B$1004=C90)*(DEFTER!$H$4:$I$1004=$L$4)*(DEFTER!$I$4:$I$1004))</f>
        <v>0</v>
      </c>
      <c r="M90" s="16">
        <f>SUMPRODUCT((DEFTER!$B$4:$B$1004=C90)*(DEFTER!$H$4:$I$1004=$M$4)*(DEFTER!$I$4:$I$1004))</f>
        <v>0</v>
      </c>
      <c r="N90" s="16">
        <f>SUMPRODUCT((DEFTER!$B$4:$B$1004=C90)*(DEFTER!$H$4:$I$1004=$N$4)*(DEFTER!$I$4:$I$1004))</f>
        <v>0</v>
      </c>
      <c r="O90" s="16">
        <f>SUMPRODUCT((DEFTER!$B$4:$B$1004=C90)*(DEFTER!$H$4:$I$1004=$O$4)*(DEFTER!$I$4:$I$1004))</f>
        <v>0</v>
      </c>
      <c r="P90" s="16">
        <f>SUMPRODUCT((DEFTER!$B$4:$B$1004=C90)*(DEFTER!$H$4:$I$1004=$P$4)*(DEFTER!$I$4:$I$1004))</f>
        <v>0</v>
      </c>
      <c r="Q90" s="16">
        <f>SUMPRODUCT((DEFTER!$B$4:$B$1004=C90)*(DEFTER!$H$4:$I$1004=$Q$4)*(DEFTER!$I$4:$I$1004))</f>
        <v>0</v>
      </c>
      <c r="R90" s="16">
        <f>SUMPRODUCT((DEFTER!$B$4:$B$1004=C90)*(DEFTER!$H$4:$I$1004=$R$4)*(DEFTER!$I$4:$I$1004))</f>
        <v>0</v>
      </c>
      <c r="S90" s="16">
        <f t="shared" si="4"/>
        <v>0</v>
      </c>
      <c r="T90" s="17">
        <f t="shared" si="7"/>
        <v>0</v>
      </c>
    </row>
    <row r="91" spans="2:20" x14ac:dyDescent="0.2">
      <c r="B91" s="14">
        <f>LİSTE!B90</f>
        <v>0</v>
      </c>
      <c r="C91" s="14">
        <f>LİSTE!C90</f>
        <v>0</v>
      </c>
      <c r="D91" s="15">
        <f t="shared" ca="1" si="5"/>
        <v>0</v>
      </c>
      <c r="E91" s="15">
        <f>LİSTE!H90</f>
        <v>0</v>
      </c>
      <c r="F91" s="16">
        <f t="shared" si="6"/>
        <v>0</v>
      </c>
      <c r="G91" s="16">
        <f>SUMPRODUCT((DEFTER!$B$4:$B$1004=C91)*(DEFTER!$H$4:$H$1004=$G$4)*(DEFTER!$I$4:$I$1004))</f>
        <v>0</v>
      </c>
      <c r="H91" s="16">
        <f>SUMPRODUCT((DEFTER!$B$4:$B$1004=C91)*(DEFTER!$H$4:$H$1004=$H$4)*(DEFTER!$I$4:$I$1004))</f>
        <v>0</v>
      </c>
      <c r="I91" s="16">
        <f>SUMPRODUCT((DEFTER!$B$4:$B$1004=C91)*(DEFTER!$H$4:$H$1004=$I$4)*(DEFTER!$I$4:$I$1004))</f>
        <v>0</v>
      </c>
      <c r="J91" s="16">
        <f>SUMPRODUCT((DEFTER!$B$4:$B$1004=C91)*(DEFTER!$H$4:$J$1004=$J$4)*(DEFTER!$I$4:$I$1004))</f>
        <v>0</v>
      </c>
      <c r="K91" s="16">
        <f>SUMPRODUCT((DEFTER!$B$4:$B$1004=C91)*(DEFTER!$H$4:$I$1004=$K$4)*(DEFTER!$I$4:$I$1004))</f>
        <v>0</v>
      </c>
      <c r="L91" s="16">
        <f>SUMPRODUCT((DEFTER!$B$4:$B$1004=C91)*(DEFTER!$H$4:$I$1004=$L$4)*(DEFTER!$I$4:$I$1004))</f>
        <v>0</v>
      </c>
      <c r="M91" s="16">
        <f>SUMPRODUCT((DEFTER!$B$4:$B$1004=C91)*(DEFTER!$H$4:$I$1004=$M$4)*(DEFTER!$I$4:$I$1004))</f>
        <v>0</v>
      </c>
      <c r="N91" s="16">
        <f>SUMPRODUCT((DEFTER!$B$4:$B$1004=C91)*(DEFTER!$H$4:$I$1004=$N$4)*(DEFTER!$I$4:$I$1004))</f>
        <v>0</v>
      </c>
      <c r="O91" s="16">
        <f>SUMPRODUCT((DEFTER!$B$4:$B$1004=C91)*(DEFTER!$H$4:$I$1004=$O$4)*(DEFTER!$I$4:$I$1004))</f>
        <v>0</v>
      </c>
      <c r="P91" s="16">
        <f>SUMPRODUCT((DEFTER!$B$4:$B$1004=C91)*(DEFTER!$H$4:$I$1004=$P$4)*(DEFTER!$I$4:$I$1004))</f>
        <v>0</v>
      </c>
      <c r="Q91" s="16">
        <f>SUMPRODUCT((DEFTER!$B$4:$B$1004=C91)*(DEFTER!$H$4:$I$1004=$Q$4)*(DEFTER!$I$4:$I$1004))</f>
        <v>0</v>
      </c>
      <c r="R91" s="16">
        <f>SUMPRODUCT((DEFTER!$B$4:$B$1004=C91)*(DEFTER!$H$4:$I$1004=$R$4)*(DEFTER!$I$4:$I$1004))</f>
        <v>0</v>
      </c>
      <c r="S91" s="16">
        <f t="shared" si="4"/>
        <v>0</v>
      </c>
      <c r="T91" s="17">
        <f t="shared" si="7"/>
        <v>0</v>
      </c>
    </row>
    <row r="92" spans="2:20" x14ac:dyDescent="0.2">
      <c r="B92" s="14">
        <f>LİSTE!B91</f>
        <v>0</v>
      </c>
      <c r="C92" s="14">
        <f>LİSTE!C91</f>
        <v>0</v>
      </c>
      <c r="D92" s="15">
        <f t="shared" ca="1" si="5"/>
        <v>0</v>
      </c>
      <c r="E92" s="15">
        <f>LİSTE!H91</f>
        <v>0</v>
      </c>
      <c r="F92" s="16">
        <f t="shared" si="6"/>
        <v>0</v>
      </c>
      <c r="G92" s="16">
        <f>SUMPRODUCT((DEFTER!$B$4:$B$1004=C92)*(DEFTER!$H$4:$H$1004=$G$4)*(DEFTER!$I$4:$I$1004))</f>
        <v>0</v>
      </c>
      <c r="H92" s="16">
        <f>SUMPRODUCT((DEFTER!$B$4:$B$1004=C92)*(DEFTER!$H$4:$H$1004=$H$4)*(DEFTER!$I$4:$I$1004))</f>
        <v>0</v>
      </c>
      <c r="I92" s="16">
        <f>SUMPRODUCT((DEFTER!$B$4:$B$1004=C92)*(DEFTER!$H$4:$H$1004=$I$4)*(DEFTER!$I$4:$I$1004))</f>
        <v>0</v>
      </c>
      <c r="J92" s="16">
        <f>SUMPRODUCT((DEFTER!$B$4:$B$1004=C92)*(DEFTER!$H$4:$J$1004=$J$4)*(DEFTER!$I$4:$I$1004))</f>
        <v>0</v>
      </c>
      <c r="K92" s="16">
        <f>SUMPRODUCT((DEFTER!$B$4:$B$1004=C92)*(DEFTER!$H$4:$I$1004=$K$4)*(DEFTER!$I$4:$I$1004))</f>
        <v>0</v>
      </c>
      <c r="L92" s="16">
        <f>SUMPRODUCT((DEFTER!$B$4:$B$1004=C92)*(DEFTER!$H$4:$I$1004=$L$4)*(DEFTER!$I$4:$I$1004))</f>
        <v>0</v>
      </c>
      <c r="M92" s="16">
        <f>SUMPRODUCT((DEFTER!$B$4:$B$1004=C92)*(DEFTER!$H$4:$I$1004=$M$4)*(DEFTER!$I$4:$I$1004))</f>
        <v>0</v>
      </c>
      <c r="N92" s="16">
        <f>SUMPRODUCT((DEFTER!$B$4:$B$1004=C92)*(DEFTER!$H$4:$I$1004=$N$4)*(DEFTER!$I$4:$I$1004))</f>
        <v>0</v>
      </c>
      <c r="O92" s="16">
        <f>SUMPRODUCT((DEFTER!$B$4:$B$1004=C92)*(DEFTER!$H$4:$I$1004=$O$4)*(DEFTER!$I$4:$I$1004))</f>
        <v>0</v>
      </c>
      <c r="P92" s="16">
        <f>SUMPRODUCT((DEFTER!$B$4:$B$1004=C92)*(DEFTER!$H$4:$I$1004=$P$4)*(DEFTER!$I$4:$I$1004))</f>
        <v>0</v>
      </c>
      <c r="Q92" s="16">
        <f>SUMPRODUCT((DEFTER!$B$4:$B$1004=C92)*(DEFTER!$H$4:$I$1004=$Q$4)*(DEFTER!$I$4:$I$1004))</f>
        <v>0</v>
      </c>
      <c r="R92" s="16">
        <f>SUMPRODUCT((DEFTER!$B$4:$B$1004=C92)*(DEFTER!$H$4:$I$1004=$R$4)*(DEFTER!$I$4:$I$1004))</f>
        <v>0</v>
      </c>
      <c r="S92" s="16">
        <f t="shared" si="4"/>
        <v>0</v>
      </c>
      <c r="T92" s="17">
        <f t="shared" si="7"/>
        <v>0</v>
      </c>
    </row>
    <row r="93" spans="2:20" x14ac:dyDescent="0.2">
      <c r="B93" s="14">
        <f>LİSTE!B92</f>
        <v>0</v>
      </c>
      <c r="C93" s="14">
        <f>LİSTE!C92</f>
        <v>0</v>
      </c>
      <c r="D93" s="15">
        <f t="shared" ca="1" si="5"/>
        <v>0</v>
      </c>
      <c r="E93" s="15">
        <f>LİSTE!H92</f>
        <v>0</v>
      </c>
      <c r="F93" s="16">
        <f t="shared" si="6"/>
        <v>0</v>
      </c>
      <c r="G93" s="16">
        <f>SUMPRODUCT((DEFTER!$B$4:$B$1004=C93)*(DEFTER!$H$4:$H$1004=$G$4)*(DEFTER!$I$4:$I$1004))</f>
        <v>0</v>
      </c>
      <c r="H93" s="16">
        <f>SUMPRODUCT((DEFTER!$B$4:$B$1004=C93)*(DEFTER!$H$4:$H$1004=$H$4)*(DEFTER!$I$4:$I$1004))</f>
        <v>0</v>
      </c>
      <c r="I93" s="16">
        <f>SUMPRODUCT((DEFTER!$B$4:$B$1004=C93)*(DEFTER!$H$4:$H$1004=$I$4)*(DEFTER!$I$4:$I$1004))</f>
        <v>0</v>
      </c>
      <c r="J93" s="16">
        <f>SUMPRODUCT((DEFTER!$B$4:$B$1004=C93)*(DEFTER!$H$4:$J$1004=$J$4)*(DEFTER!$I$4:$I$1004))</f>
        <v>0</v>
      </c>
      <c r="K93" s="16">
        <f>SUMPRODUCT((DEFTER!$B$4:$B$1004=C93)*(DEFTER!$H$4:$I$1004=$K$4)*(DEFTER!$I$4:$I$1004))</f>
        <v>0</v>
      </c>
      <c r="L93" s="16">
        <f>SUMPRODUCT((DEFTER!$B$4:$B$1004=C93)*(DEFTER!$H$4:$I$1004=$L$4)*(DEFTER!$I$4:$I$1004))</f>
        <v>0</v>
      </c>
      <c r="M93" s="16">
        <f>SUMPRODUCT((DEFTER!$B$4:$B$1004=C93)*(DEFTER!$H$4:$I$1004=$M$4)*(DEFTER!$I$4:$I$1004))</f>
        <v>0</v>
      </c>
      <c r="N93" s="16">
        <f>SUMPRODUCT((DEFTER!$B$4:$B$1004=C93)*(DEFTER!$H$4:$I$1004=$N$4)*(DEFTER!$I$4:$I$1004))</f>
        <v>0</v>
      </c>
      <c r="O93" s="16">
        <f>SUMPRODUCT((DEFTER!$B$4:$B$1004=C93)*(DEFTER!$H$4:$I$1004=$O$4)*(DEFTER!$I$4:$I$1004))</f>
        <v>0</v>
      </c>
      <c r="P93" s="16">
        <f>SUMPRODUCT((DEFTER!$B$4:$B$1004=C93)*(DEFTER!$H$4:$I$1004=$P$4)*(DEFTER!$I$4:$I$1004))</f>
        <v>0</v>
      </c>
      <c r="Q93" s="16">
        <f>SUMPRODUCT((DEFTER!$B$4:$B$1004=C93)*(DEFTER!$H$4:$I$1004=$Q$4)*(DEFTER!$I$4:$I$1004))</f>
        <v>0</v>
      </c>
      <c r="R93" s="16">
        <f>SUMPRODUCT((DEFTER!$B$4:$B$1004=C93)*(DEFTER!$H$4:$I$1004=$R$4)*(DEFTER!$I$4:$I$1004))</f>
        <v>0</v>
      </c>
      <c r="S93" s="16">
        <f t="shared" si="4"/>
        <v>0</v>
      </c>
      <c r="T93" s="17">
        <f t="shared" si="7"/>
        <v>0</v>
      </c>
    </row>
    <row r="94" spans="2:20" x14ac:dyDescent="0.2">
      <c r="B94" s="14">
        <f>LİSTE!B93</f>
        <v>0</v>
      </c>
      <c r="C94" s="14">
        <f>LİSTE!C93</f>
        <v>0</v>
      </c>
      <c r="D94" s="15">
        <f t="shared" ca="1" si="5"/>
        <v>0</v>
      </c>
      <c r="E94" s="15">
        <f>LİSTE!H93</f>
        <v>0</v>
      </c>
      <c r="F94" s="16">
        <f t="shared" si="6"/>
        <v>0</v>
      </c>
      <c r="G94" s="16">
        <f>SUMPRODUCT((DEFTER!$B$4:$B$1004=C94)*(DEFTER!$H$4:$H$1004=$G$4)*(DEFTER!$I$4:$I$1004))</f>
        <v>0</v>
      </c>
      <c r="H94" s="16">
        <f>SUMPRODUCT((DEFTER!$B$4:$B$1004=C94)*(DEFTER!$H$4:$H$1004=$H$4)*(DEFTER!$I$4:$I$1004))</f>
        <v>0</v>
      </c>
      <c r="I94" s="16">
        <f>SUMPRODUCT((DEFTER!$B$4:$B$1004=C94)*(DEFTER!$H$4:$H$1004=$I$4)*(DEFTER!$I$4:$I$1004))</f>
        <v>0</v>
      </c>
      <c r="J94" s="16">
        <f>SUMPRODUCT((DEFTER!$B$4:$B$1004=C94)*(DEFTER!$H$4:$J$1004=$J$4)*(DEFTER!$I$4:$I$1004))</f>
        <v>0</v>
      </c>
      <c r="K94" s="16">
        <f>SUMPRODUCT((DEFTER!$B$4:$B$1004=C94)*(DEFTER!$H$4:$I$1004=$K$4)*(DEFTER!$I$4:$I$1004))</f>
        <v>0</v>
      </c>
      <c r="L94" s="16">
        <f>SUMPRODUCT((DEFTER!$B$4:$B$1004=C94)*(DEFTER!$H$4:$I$1004=$L$4)*(DEFTER!$I$4:$I$1004))</f>
        <v>0</v>
      </c>
      <c r="M94" s="16">
        <f>SUMPRODUCT((DEFTER!$B$4:$B$1004=C94)*(DEFTER!$H$4:$I$1004=$M$4)*(DEFTER!$I$4:$I$1004))</f>
        <v>0</v>
      </c>
      <c r="N94" s="16">
        <f>SUMPRODUCT((DEFTER!$B$4:$B$1004=C94)*(DEFTER!$H$4:$I$1004=$N$4)*(DEFTER!$I$4:$I$1004))</f>
        <v>0</v>
      </c>
      <c r="O94" s="16">
        <f>SUMPRODUCT((DEFTER!$B$4:$B$1004=C94)*(DEFTER!$H$4:$I$1004=$O$4)*(DEFTER!$I$4:$I$1004))</f>
        <v>0</v>
      </c>
      <c r="P94" s="16">
        <f>SUMPRODUCT((DEFTER!$B$4:$B$1004=C94)*(DEFTER!$H$4:$I$1004=$P$4)*(DEFTER!$I$4:$I$1004))</f>
        <v>0</v>
      </c>
      <c r="Q94" s="16">
        <f>SUMPRODUCT((DEFTER!$B$4:$B$1004=C94)*(DEFTER!$H$4:$I$1004=$Q$4)*(DEFTER!$I$4:$I$1004))</f>
        <v>0</v>
      </c>
      <c r="R94" s="16">
        <f>SUMPRODUCT((DEFTER!$B$4:$B$1004=C94)*(DEFTER!$H$4:$I$1004=$R$4)*(DEFTER!$I$4:$I$1004))</f>
        <v>0</v>
      </c>
      <c r="S94" s="16">
        <f t="shared" si="4"/>
        <v>0</v>
      </c>
      <c r="T94" s="17">
        <f t="shared" si="7"/>
        <v>0</v>
      </c>
    </row>
    <row r="95" spans="2:20" x14ac:dyDescent="0.2">
      <c r="B95" s="14">
        <f>LİSTE!B94</f>
        <v>0</v>
      </c>
      <c r="C95" s="14">
        <f>LİSTE!C94</f>
        <v>0</v>
      </c>
      <c r="D95" s="15">
        <f t="shared" ca="1" si="5"/>
        <v>0</v>
      </c>
      <c r="E95" s="15">
        <f>LİSTE!H94</f>
        <v>0</v>
      </c>
      <c r="F95" s="16">
        <f t="shared" si="6"/>
        <v>0</v>
      </c>
      <c r="G95" s="16">
        <f>SUMPRODUCT((DEFTER!$B$4:$B$1004=C95)*(DEFTER!$H$4:$H$1004=$G$4)*(DEFTER!$I$4:$I$1004))</f>
        <v>0</v>
      </c>
      <c r="H95" s="16">
        <f>SUMPRODUCT((DEFTER!$B$4:$B$1004=C95)*(DEFTER!$H$4:$H$1004=$H$4)*(DEFTER!$I$4:$I$1004))</f>
        <v>0</v>
      </c>
      <c r="I95" s="16">
        <f>SUMPRODUCT((DEFTER!$B$4:$B$1004=C95)*(DEFTER!$H$4:$H$1004=$I$4)*(DEFTER!$I$4:$I$1004))</f>
        <v>0</v>
      </c>
      <c r="J95" s="16">
        <f>SUMPRODUCT((DEFTER!$B$4:$B$1004=C95)*(DEFTER!$H$4:$J$1004=$J$4)*(DEFTER!$I$4:$I$1004))</f>
        <v>0</v>
      </c>
      <c r="K95" s="16">
        <f>SUMPRODUCT((DEFTER!$B$4:$B$1004=C95)*(DEFTER!$H$4:$I$1004=$K$4)*(DEFTER!$I$4:$I$1004))</f>
        <v>0</v>
      </c>
      <c r="L95" s="16">
        <f>SUMPRODUCT((DEFTER!$B$4:$B$1004=C95)*(DEFTER!$H$4:$I$1004=$L$4)*(DEFTER!$I$4:$I$1004))</f>
        <v>0</v>
      </c>
      <c r="M95" s="16">
        <f>SUMPRODUCT((DEFTER!$B$4:$B$1004=C95)*(DEFTER!$H$4:$I$1004=$M$4)*(DEFTER!$I$4:$I$1004))</f>
        <v>0</v>
      </c>
      <c r="N95" s="16">
        <f>SUMPRODUCT((DEFTER!$B$4:$B$1004=C95)*(DEFTER!$H$4:$I$1004=$N$4)*(DEFTER!$I$4:$I$1004))</f>
        <v>0</v>
      </c>
      <c r="O95" s="16">
        <f>SUMPRODUCT((DEFTER!$B$4:$B$1004=C95)*(DEFTER!$H$4:$I$1004=$O$4)*(DEFTER!$I$4:$I$1004))</f>
        <v>0</v>
      </c>
      <c r="P95" s="16">
        <f>SUMPRODUCT((DEFTER!$B$4:$B$1004=C95)*(DEFTER!$H$4:$I$1004=$P$4)*(DEFTER!$I$4:$I$1004))</f>
        <v>0</v>
      </c>
      <c r="Q95" s="16">
        <f>SUMPRODUCT((DEFTER!$B$4:$B$1004=C95)*(DEFTER!$H$4:$I$1004=$Q$4)*(DEFTER!$I$4:$I$1004))</f>
        <v>0</v>
      </c>
      <c r="R95" s="16">
        <f>SUMPRODUCT((DEFTER!$B$4:$B$1004=C95)*(DEFTER!$H$4:$I$1004=$R$4)*(DEFTER!$I$4:$I$1004))</f>
        <v>0</v>
      </c>
      <c r="S95" s="16">
        <f t="shared" si="4"/>
        <v>0</v>
      </c>
      <c r="T95" s="17">
        <f t="shared" si="7"/>
        <v>0</v>
      </c>
    </row>
    <row r="96" spans="2:20" x14ac:dyDescent="0.2">
      <c r="B96" s="14">
        <f>LİSTE!B95</f>
        <v>0</v>
      </c>
      <c r="C96" s="14">
        <f>LİSTE!C95</f>
        <v>0</v>
      </c>
      <c r="D96" s="15">
        <f t="shared" ca="1" si="5"/>
        <v>0</v>
      </c>
      <c r="E96" s="15">
        <f>LİSTE!H95</f>
        <v>0</v>
      </c>
      <c r="F96" s="16">
        <f t="shared" si="6"/>
        <v>0</v>
      </c>
      <c r="G96" s="16">
        <f>SUMPRODUCT((DEFTER!$B$4:$B$1004=C96)*(DEFTER!$H$4:$H$1004=$G$4)*(DEFTER!$I$4:$I$1004))</f>
        <v>0</v>
      </c>
      <c r="H96" s="16">
        <f>SUMPRODUCT((DEFTER!$B$4:$B$1004=C96)*(DEFTER!$H$4:$H$1004=$H$4)*(DEFTER!$I$4:$I$1004))</f>
        <v>0</v>
      </c>
      <c r="I96" s="16">
        <f>SUMPRODUCT((DEFTER!$B$4:$B$1004=C96)*(DEFTER!$H$4:$H$1004=$I$4)*(DEFTER!$I$4:$I$1004))</f>
        <v>0</v>
      </c>
      <c r="J96" s="16">
        <f>SUMPRODUCT((DEFTER!$B$4:$B$1004=C96)*(DEFTER!$H$4:$J$1004=$J$4)*(DEFTER!$I$4:$I$1004))</f>
        <v>0</v>
      </c>
      <c r="K96" s="16">
        <f>SUMPRODUCT((DEFTER!$B$4:$B$1004=C96)*(DEFTER!$H$4:$I$1004=$K$4)*(DEFTER!$I$4:$I$1004))</f>
        <v>0</v>
      </c>
      <c r="L96" s="16">
        <f>SUMPRODUCT((DEFTER!$B$4:$B$1004=C96)*(DEFTER!$H$4:$I$1004=$L$4)*(DEFTER!$I$4:$I$1004))</f>
        <v>0</v>
      </c>
      <c r="M96" s="16">
        <f>SUMPRODUCT((DEFTER!$B$4:$B$1004=C96)*(DEFTER!$H$4:$I$1004=$M$4)*(DEFTER!$I$4:$I$1004))</f>
        <v>0</v>
      </c>
      <c r="N96" s="16">
        <f>SUMPRODUCT((DEFTER!$B$4:$B$1004=C96)*(DEFTER!$H$4:$I$1004=$N$4)*(DEFTER!$I$4:$I$1004))</f>
        <v>0</v>
      </c>
      <c r="O96" s="16">
        <f>SUMPRODUCT((DEFTER!$B$4:$B$1004=C96)*(DEFTER!$H$4:$I$1004=$O$4)*(DEFTER!$I$4:$I$1004))</f>
        <v>0</v>
      </c>
      <c r="P96" s="16">
        <f>SUMPRODUCT((DEFTER!$B$4:$B$1004=C96)*(DEFTER!$H$4:$I$1004=$P$4)*(DEFTER!$I$4:$I$1004))</f>
        <v>0</v>
      </c>
      <c r="Q96" s="16">
        <f>SUMPRODUCT((DEFTER!$B$4:$B$1004=C96)*(DEFTER!$H$4:$I$1004=$Q$4)*(DEFTER!$I$4:$I$1004))</f>
        <v>0</v>
      </c>
      <c r="R96" s="16">
        <f>SUMPRODUCT((DEFTER!$B$4:$B$1004=C96)*(DEFTER!$H$4:$I$1004=$R$4)*(DEFTER!$I$4:$I$1004))</f>
        <v>0</v>
      </c>
      <c r="S96" s="16">
        <f t="shared" si="4"/>
        <v>0</v>
      </c>
      <c r="T96" s="17">
        <f t="shared" si="7"/>
        <v>0</v>
      </c>
    </row>
    <row r="97" spans="2:20" x14ac:dyDescent="0.2">
      <c r="B97" s="14">
        <f>LİSTE!B96</f>
        <v>0</v>
      </c>
      <c r="C97" s="14">
        <f>LİSTE!C96</f>
        <v>0</v>
      </c>
      <c r="D97" s="15">
        <f t="shared" ca="1" si="5"/>
        <v>0</v>
      </c>
      <c r="E97" s="15">
        <f>LİSTE!H96</f>
        <v>0</v>
      </c>
      <c r="F97" s="16">
        <f t="shared" si="6"/>
        <v>0</v>
      </c>
      <c r="G97" s="16">
        <f>SUMPRODUCT((DEFTER!$B$4:$B$1004=C97)*(DEFTER!$H$4:$H$1004=$G$4)*(DEFTER!$I$4:$I$1004))</f>
        <v>0</v>
      </c>
      <c r="H97" s="16">
        <f>SUMPRODUCT((DEFTER!$B$4:$B$1004=C97)*(DEFTER!$H$4:$H$1004=$H$4)*(DEFTER!$I$4:$I$1004))</f>
        <v>0</v>
      </c>
      <c r="I97" s="16">
        <f>SUMPRODUCT((DEFTER!$B$4:$B$1004=C97)*(DEFTER!$H$4:$H$1004=$I$4)*(DEFTER!$I$4:$I$1004))</f>
        <v>0</v>
      </c>
      <c r="J97" s="16">
        <f>SUMPRODUCT((DEFTER!$B$4:$B$1004=C97)*(DEFTER!$H$4:$J$1004=$J$4)*(DEFTER!$I$4:$I$1004))</f>
        <v>0</v>
      </c>
      <c r="K97" s="16">
        <f>SUMPRODUCT((DEFTER!$B$4:$B$1004=C97)*(DEFTER!$H$4:$I$1004=$K$4)*(DEFTER!$I$4:$I$1004))</f>
        <v>0</v>
      </c>
      <c r="L97" s="16">
        <f>SUMPRODUCT((DEFTER!$B$4:$B$1004=C97)*(DEFTER!$H$4:$I$1004=$L$4)*(DEFTER!$I$4:$I$1004))</f>
        <v>0</v>
      </c>
      <c r="M97" s="16">
        <f>SUMPRODUCT((DEFTER!$B$4:$B$1004=C97)*(DEFTER!$H$4:$I$1004=$M$4)*(DEFTER!$I$4:$I$1004))</f>
        <v>0</v>
      </c>
      <c r="N97" s="16">
        <f>SUMPRODUCT((DEFTER!$B$4:$B$1004=C97)*(DEFTER!$H$4:$I$1004=$N$4)*(DEFTER!$I$4:$I$1004))</f>
        <v>0</v>
      </c>
      <c r="O97" s="16">
        <f>SUMPRODUCT((DEFTER!$B$4:$B$1004=C97)*(DEFTER!$H$4:$I$1004=$O$4)*(DEFTER!$I$4:$I$1004))</f>
        <v>0</v>
      </c>
      <c r="P97" s="16">
        <f>SUMPRODUCT((DEFTER!$B$4:$B$1004=C97)*(DEFTER!$H$4:$I$1004=$P$4)*(DEFTER!$I$4:$I$1004))</f>
        <v>0</v>
      </c>
      <c r="Q97" s="16">
        <f>SUMPRODUCT((DEFTER!$B$4:$B$1004=C97)*(DEFTER!$H$4:$I$1004=$Q$4)*(DEFTER!$I$4:$I$1004))</f>
        <v>0</v>
      </c>
      <c r="R97" s="16">
        <f>SUMPRODUCT((DEFTER!$B$4:$B$1004=C97)*(DEFTER!$H$4:$I$1004=$R$4)*(DEFTER!$I$4:$I$1004))</f>
        <v>0</v>
      </c>
      <c r="S97" s="16">
        <f t="shared" si="4"/>
        <v>0</v>
      </c>
      <c r="T97" s="17">
        <f t="shared" si="7"/>
        <v>0</v>
      </c>
    </row>
    <row r="98" spans="2:20" x14ac:dyDescent="0.2">
      <c r="B98" s="14">
        <f>LİSTE!B97</f>
        <v>0</v>
      </c>
      <c r="C98" s="14">
        <f>LİSTE!C97</f>
        <v>0</v>
      </c>
      <c r="D98" s="15">
        <f t="shared" ca="1" si="5"/>
        <v>0</v>
      </c>
      <c r="E98" s="15">
        <f>LİSTE!H97</f>
        <v>0</v>
      </c>
      <c r="F98" s="16">
        <f t="shared" si="6"/>
        <v>0</v>
      </c>
      <c r="G98" s="16">
        <f>SUMPRODUCT((DEFTER!$B$4:$B$1004=C98)*(DEFTER!$H$4:$H$1004=$G$4)*(DEFTER!$I$4:$I$1004))</f>
        <v>0</v>
      </c>
      <c r="H98" s="16">
        <f>SUMPRODUCT((DEFTER!$B$4:$B$1004=C98)*(DEFTER!$H$4:$H$1004=$H$4)*(DEFTER!$I$4:$I$1004))</f>
        <v>0</v>
      </c>
      <c r="I98" s="16">
        <f>SUMPRODUCT((DEFTER!$B$4:$B$1004=C98)*(DEFTER!$H$4:$H$1004=$I$4)*(DEFTER!$I$4:$I$1004))</f>
        <v>0</v>
      </c>
      <c r="J98" s="16">
        <f>SUMPRODUCT((DEFTER!$B$4:$B$1004=C98)*(DEFTER!$H$4:$J$1004=$J$4)*(DEFTER!$I$4:$I$1004))</f>
        <v>0</v>
      </c>
      <c r="K98" s="16">
        <f>SUMPRODUCT((DEFTER!$B$4:$B$1004=C98)*(DEFTER!$H$4:$I$1004=$K$4)*(DEFTER!$I$4:$I$1004))</f>
        <v>0</v>
      </c>
      <c r="L98" s="16">
        <f>SUMPRODUCT((DEFTER!$B$4:$B$1004=C98)*(DEFTER!$H$4:$I$1004=$L$4)*(DEFTER!$I$4:$I$1004))</f>
        <v>0</v>
      </c>
      <c r="M98" s="16">
        <f>SUMPRODUCT((DEFTER!$B$4:$B$1004=C98)*(DEFTER!$H$4:$I$1004=$M$4)*(DEFTER!$I$4:$I$1004))</f>
        <v>0</v>
      </c>
      <c r="N98" s="16">
        <f>SUMPRODUCT((DEFTER!$B$4:$B$1004=C98)*(DEFTER!$H$4:$I$1004=$N$4)*(DEFTER!$I$4:$I$1004))</f>
        <v>0</v>
      </c>
      <c r="O98" s="16">
        <f>SUMPRODUCT((DEFTER!$B$4:$B$1004=C98)*(DEFTER!$H$4:$I$1004=$O$4)*(DEFTER!$I$4:$I$1004))</f>
        <v>0</v>
      </c>
      <c r="P98" s="16">
        <f>SUMPRODUCT((DEFTER!$B$4:$B$1004=C98)*(DEFTER!$H$4:$I$1004=$P$4)*(DEFTER!$I$4:$I$1004))</f>
        <v>0</v>
      </c>
      <c r="Q98" s="16">
        <f>SUMPRODUCT((DEFTER!$B$4:$B$1004=C98)*(DEFTER!$H$4:$I$1004=$Q$4)*(DEFTER!$I$4:$I$1004))</f>
        <v>0</v>
      </c>
      <c r="R98" s="16">
        <f>SUMPRODUCT((DEFTER!$B$4:$B$1004=C98)*(DEFTER!$H$4:$I$1004=$R$4)*(DEFTER!$I$4:$I$1004))</f>
        <v>0</v>
      </c>
      <c r="S98" s="16">
        <f t="shared" si="4"/>
        <v>0</v>
      </c>
      <c r="T98" s="17">
        <f t="shared" si="7"/>
        <v>0</v>
      </c>
    </row>
    <row r="99" spans="2:20" x14ac:dyDescent="0.2">
      <c r="B99" s="14">
        <f>LİSTE!B98</f>
        <v>0</v>
      </c>
      <c r="C99" s="14">
        <f>LİSTE!C98</f>
        <v>0</v>
      </c>
      <c r="D99" s="15">
        <f t="shared" ca="1" si="5"/>
        <v>0</v>
      </c>
      <c r="E99" s="15">
        <f>LİSTE!H98</f>
        <v>0</v>
      </c>
      <c r="F99" s="16">
        <f t="shared" si="6"/>
        <v>0</v>
      </c>
      <c r="G99" s="16">
        <f>SUMPRODUCT((DEFTER!$B$4:$B$1004=C99)*(DEFTER!$H$4:$H$1004=$G$4)*(DEFTER!$I$4:$I$1004))</f>
        <v>0</v>
      </c>
      <c r="H99" s="16">
        <f>SUMPRODUCT((DEFTER!$B$4:$B$1004=C99)*(DEFTER!$H$4:$H$1004=$H$4)*(DEFTER!$I$4:$I$1004))</f>
        <v>0</v>
      </c>
      <c r="I99" s="16">
        <f>SUMPRODUCT((DEFTER!$B$4:$B$1004=C99)*(DEFTER!$H$4:$H$1004=$I$4)*(DEFTER!$I$4:$I$1004))</f>
        <v>0</v>
      </c>
      <c r="J99" s="16">
        <f>SUMPRODUCT((DEFTER!$B$4:$B$1004=C99)*(DEFTER!$H$4:$J$1004=$J$4)*(DEFTER!$I$4:$I$1004))</f>
        <v>0</v>
      </c>
      <c r="K99" s="16">
        <f>SUMPRODUCT((DEFTER!$B$4:$B$1004=C99)*(DEFTER!$H$4:$I$1004=$K$4)*(DEFTER!$I$4:$I$1004))</f>
        <v>0</v>
      </c>
      <c r="L99" s="16">
        <f>SUMPRODUCT((DEFTER!$B$4:$B$1004=C99)*(DEFTER!$H$4:$I$1004=$L$4)*(DEFTER!$I$4:$I$1004))</f>
        <v>0</v>
      </c>
      <c r="M99" s="16">
        <f>SUMPRODUCT((DEFTER!$B$4:$B$1004=C99)*(DEFTER!$H$4:$I$1004=$M$4)*(DEFTER!$I$4:$I$1004))</f>
        <v>0</v>
      </c>
      <c r="N99" s="16">
        <f>SUMPRODUCT((DEFTER!$B$4:$B$1004=C99)*(DEFTER!$H$4:$I$1004=$N$4)*(DEFTER!$I$4:$I$1004))</f>
        <v>0</v>
      </c>
      <c r="O99" s="16">
        <f>SUMPRODUCT((DEFTER!$B$4:$B$1004=C99)*(DEFTER!$H$4:$I$1004=$O$4)*(DEFTER!$I$4:$I$1004))</f>
        <v>0</v>
      </c>
      <c r="P99" s="16">
        <f>SUMPRODUCT((DEFTER!$B$4:$B$1004=C99)*(DEFTER!$H$4:$I$1004=$P$4)*(DEFTER!$I$4:$I$1004))</f>
        <v>0</v>
      </c>
      <c r="Q99" s="16">
        <f>SUMPRODUCT((DEFTER!$B$4:$B$1004=C99)*(DEFTER!$H$4:$I$1004=$Q$4)*(DEFTER!$I$4:$I$1004))</f>
        <v>0</v>
      </c>
      <c r="R99" s="16">
        <f>SUMPRODUCT((DEFTER!$B$4:$B$1004=C99)*(DEFTER!$H$4:$I$1004=$R$4)*(DEFTER!$I$4:$I$1004))</f>
        <v>0</v>
      </c>
      <c r="S99" s="16">
        <f t="shared" si="4"/>
        <v>0</v>
      </c>
      <c r="T99" s="17">
        <f t="shared" si="7"/>
        <v>0</v>
      </c>
    </row>
    <row r="100" spans="2:20" x14ac:dyDescent="0.2">
      <c r="B100" s="14">
        <f>LİSTE!B99</f>
        <v>0</v>
      </c>
      <c r="C100" s="14">
        <f>LİSTE!C99</f>
        <v>0</v>
      </c>
      <c r="D100" s="15">
        <f t="shared" ca="1" si="5"/>
        <v>0</v>
      </c>
      <c r="E100" s="15">
        <f>LİSTE!H99</f>
        <v>0</v>
      </c>
      <c r="F100" s="16">
        <f t="shared" si="6"/>
        <v>0</v>
      </c>
      <c r="G100" s="16">
        <f>SUMPRODUCT((DEFTER!$B$4:$B$1004=C100)*(DEFTER!$H$4:$H$1004=$G$4)*(DEFTER!$I$4:$I$1004))</f>
        <v>0</v>
      </c>
      <c r="H100" s="16">
        <f>SUMPRODUCT((DEFTER!$B$4:$B$1004=C100)*(DEFTER!$H$4:$H$1004=$H$4)*(DEFTER!$I$4:$I$1004))</f>
        <v>0</v>
      </c>
      <c r="I100" s="16">
        <f>SUMPRODUCT((DEFTER!$B$4:$B$1004=C100)*(DEFTER!$H$4:$H$1004=$I$4)*(DEFTER!$I$4:$I$1004))</f>
        <v>0</v>
      </c>
      <c r="J100" s="16">
        <f>SUMPRODUCT((DEFTER!$B$4:$B$1004=C100)*(DEFTER!$H$4:$J$1004=$J$4)*(DEFTER!$I$4:$I$1004))</f>
        <v>0</v>
      </c>
      <c r="K100" s="16">
        <f>SUMPRODUCT((DEFTER!$B$4:$B$1004=C100)*(DEFTER!$H$4:$I$1004=$K$4)*(DEFTER!$I$4:$I$1004))</f>
        <v>0</v>
      </c>
      <c r="L100" s="16">
        <f>SUMPRODUCT((DEFTER!$B$4:$B$1004=C100)*(DEFTER!$H$4:$I$1004=$L$4)*(DEFTER!$I$4:$I$1004))</f>
        <v>0</v>
      </c>
      <c r="M100" s="16">
        <f>SUMPRODUCT((DEFTER!$B$4:$B$1004=C100)*(DEFTER!$H$4:$I$1004=$M$4)*(DEFTER!$I$4:$I$1004))</f>
        <v>0</v>
      </c>
      <c r="N100" s="16">
        <f>SUMPRODUCT((DEFTER!$B$4:$B$1004=C100)*(DEFTER!$H$4:$I$1004=$N$4)*(DEFTER!$I$4:$I$1004))</f>
        <v>0</v>
      </c>
      <c r="O100" s="16">
        <f>SUMPRODUCT((DEFTER!$B$4:$B$1004=C100)*(DEFTER!$H$4:$I$1004=$O$4)*(DEFTER!$I$4:$I$1004))</f>
        <v>0</v>
      </c>
      <c r="P100" s="16">
        <f>SUMPRODUCT((DEFTER!$B$4:$B$1004=C100)*(DEFTER!$H$4:$I$1004=$P$4)*(DEFTER!$I$4:$I$1004))</f>
        <v>0</v>
      </c>
      <c r="Q100" s="16">
        <f>SUMPRODUCT((DEFTER!$B$4:$B$1004=C100)*(DEFTER!$H$4:$I$1004=$Q$4)*(DEFTER!$I$4:$I$1004))</f>
        <v>0</v>
      </c>
      <c r="R100" s="16">
        <f>SUMPRODUCT((DEFTER!$B$4:$B$1004=C100)*(DEFTER!$H$4:$I$1004=$R$4)*(DEFTER!$I$4:$I$1004))</f>
        <v>0</v>
      </c>
      <c r="S100" s="16">
        <f t="shared" si="4"/>
        <v>0</v>
      </c>
      <c r="T100" s="17">
        <f t="shared" si="7"/>
        <v>0</v>
      </c>
    </row>
    <row r="101" spans="2:20" x14ac:dyDescent="0.2">
      <c r="B101" s="14">
        <f>LİSTE!B100</f>
        <v>0</v>
      </c>
      <c r="C101" s="14">
        <f>LİSTE!C100</f>
        <v>0</v>
      </c>
      <c r="D101" s="15">
        <f t="shared" ca="1" si="5"/>
        <v>0</v>
      </c>
      <c r="E101" s="15">
        <f>LİSTE!H100</f>
        <v>0</v>
      </c>
      <c r="F101" s="16">
        <f t="shared" si="6"/>
        <v>0</v>
      </c>
      <c r="G101" s="16">
        <f>SUMPRODUCT((DEFTER!$B$4:$B$1004=C101)*(DEFTER!$H$4:$H$1004=$G$4)*(DEFTER!$I$4:$I$1004))</f>
        <v>0</v>
      </c>
      <c r="H101" s="16">
        <f>SUMPRODUCT((DEFTER!$B$4:$B$1004=C101)*(DEFTER!$H$4:$H$1004=$H$4)*(DEFTER!$I$4:$I$1004))</f>
        <v>0</v>
      </c>
      <c r="I101" s="16">
        <f>SUMPRODUCT((DEFTER!$B$4:$B$1004=C101)*(DEFTER!$H$4:$H$1004=$I$4)*(DEFTER!$I$4:$I$1004))</f>
        <v>0</v>
      </c>
      <c r="J101" s="16">
        <f>SUMPRODUCT((DEFTER!$B$4:$B$1004=C101)*(DEFTER!$H$4:$J$1004=$J$4)*(DEFTER!$I$4:$I$1004))</f>
        <v>0</v>
      </c>
      <c r="K101" s="16">
        <f>SUMPRODUCT((DEFTER!$B$4:$B$1004=C101)*(DEFTER!$H$4:$I$1004=$K$4)*(DEFTER!$I$4:$I$1004))</f>
        <v>0</v>
      </c>
      <c r="L101" s="16">
        <f>SUMPRODUCT((DEFTER!$B$4:$B$1004=C101)*(DEFTER!$H$4:$I$1004=$L$4)*(DEFTER!$I$4:$I$1004))</f>
        <v>0</v>
      </c>
      <c r="M101" s="16">
        <f>SUMPRODUCT((DEFTER!$B$4:$B$1004=C101)*(DEFTER!$H$4:$I$1004=$M$4)*(DEFTER!$I$4:$I$1004))</f>
        <v>0</v>
      </c>
      <c r="N101" s="16">
        <f>SUMPRODUCT((DEFTER!$B$4:$B$1004=C101)*(DEFTER!$H$4:$I$1004=$N$4)*(DEFTER!$I$4:$I$1004))</f>
        <v>0</v>
      </c>
      <c r="O101" s="16">
        <f>SUMPRODUCT((DEFTER!$B$4:$B$1004=C101)*(DEFTER!$H$4:$I$1004=$O$4)*(DEFTER!$I$4:$I$1004))</f>
        <v>0</v>
      </c>
      <c r="P101" s="16">
        <f>SUMPRODUCT((DEFTER!$B$4:$B$1004=C101)*(DEFTER!$H$4:$I$1004=$P$4)*(DEFTER!$I$4:$I$1004))</f>
        <v>0</v>
      </c>
      <c r="Q101" s="16">
        <f>SUMPRODUCT((DEFTER!$B$4:$B$1004=C101)*(DEFTER!$H$4:$I$1004=$Q$4)*(DEFTER!$I$4:$I$1004))</f>
        <v>0</v>
      </c>
      <c r="R101" s="16">
        <f>SUMPRODUCT((DEFTER!$B$4:$B$1004=C101)*(DEFTER!$H$4:$I$1004=$R$4)*(DEFTER!$I$4:$I$1004))</f>
        <v>0</v>
      </c>
      <c r="S101" s="16">
        <f t="shared" si="4"/>
        <v>0</v>
      </c>
      <c r="T101" s="17">
        <f t="shared" si="7"/>
        <v>0</v>
      </c>
    </row>
    <row r="102" spans="2:20" x14ac:dyDescent="0.2">
      <c r="B102" s="14">
        <f>LİSTE!B101</f>
        <v>0</v>
      </c>
      <c r="C102" s="14">
        <f>LİSTE!C101</f>
        <v>0</v>
      </c>
      <c r="D102" s="15">
        <f t="shared" ca="1" si="5"/>
        <v>0</v>
      </c>
      <c r="E102" s="15">
        <f>LİSTE!H101</f>
        <v>0</v>
      </c>
      <c r="F102" s="16">
        <f t="shared" si="6"/>
        <v>0</v>
      </c>
      <c r="G102" s="16">
        <f>SUMPRODUCT((DEFTER!$B$4:$B$1004=C102)*(DEFTER!$H$4:$H$1004=$G$4)*(DEFTER!$I$4:$I$1004))</f>
        <v>0</v>
      </c>
      <c r="H102" s="16">
        <f>SUMPRODUCT((DEFTER!$B$4:$B$1004=C102)*(DEFTER!$H$4:$H$1004=$H$4)*(DEFTER!$I$4:$I$1004))</f>
        <v>0</v>
      </c>
      <c r="I102" s="16">
        <f>SUMPRODUCT((DEFTER!$B$4:$B$1004=C102)*(DEFTER!$H$4:$H$1004=$I$4)*(DEFTER!$I$4:$I$1004))</f>
        <v>0</v>
      </c>
      <c r="J102" s="16">
        <f>SUMPRODUCT((DEFTER!$B$4:$B$1004=C102)*(DEFTER!$H$4:$J$1004=$J$4)*(DEFTER!$I$4:$I$1004))</f>
        <v>0</v>
      </c>
      <c r="K102" s="16">
        <f>SUMPRODUCT((DEFTER!$B$4:$B$1004=C102)*(DEFTER!$H$4:$I$1004=$K$4)*(DEFTER!$I$4:$I$1004))</f>
        <v>0</v>
      </c>
      <c r="L102" s="16">
        <f>SUMPRODUCT((DEFTER!$B$4:$B$1004=C102)*(DEFTER!$H$4:$I$1004=$L$4)*(DEFTER!$I$4:$I$1004))</f>
        <v>0</v>
      </c>
      <c r="M102" s="16">
        <f>SUMPRODUCT((DEFTER!$B$4:$B$1004=C102)*(DEFTER!$H$4:$I$1004=$M$4)*(DEFTER!$I$4:$I$1004))</f>
        <v>0</v>
      </c>
      <c r="N102" s="16">
        <f>SUMPRODUCT((DEFTER!$B$4:$B$1004=C102)*(DEFTER!$H$4:$I$1004=$N$4)*(DEFTER!$I$4:$I$1004))</f>
        <v>0</v>
      </c>
      <c r="O102" s="16">
        <f>SUMPRODUCT((DEFTER!$B$4:$B$1004=C102)*(DEFTER!$H$4:$I$1004=$O$4)*(DEFTER!$I$4:$I$1004))</f>
        <v>0</v>
      </c>
      <c r="P102" s="16">
        <f>SUMPRODUCT((DEFTER!$B$4:$B$1004=C102)*(DEFTER!$H$4:$I$1004=$P$4)*(DEFTER!$I$4:$I$1004))</f>
        <v>0</v>
      </c>
      <c r="Q102" s="16">
        <f>SUMPRODUCT((DEFTER!$B$4:$B$1004=C102)*(DEFTER!$H$4:$I$1004=$Q$4)*(DEFTER!$I$4:$I$1004))</f>
        <v>0</v>
      </c>
      <c r="R102" s="16">
        <f>SUMPRODUCT((DEFTER!$B$4:$B$1004=C102)*(DEFTER!$H$4:$I$1004=$R$4)*(DEFTER!$I$4:$I$1004))</f>
        <v>0</v>
      </c>
      <c r="S102" s="16">
        <f t="shared" si="4"/>
        <v>0</v>
      </c>
      <c r="T102" s="17">
        <f t="shared" si="7"/>
        <v>0</v>
      </c>
    </row>
    <row r="103" spans="2:20" x14ac:dyDescent="0.2">
      <c r="B103" s="14">
        <f>LİSTE!B102</f>
        <v>0</v>
      </c>
      <c r="C103" s="14">
        <f>LİSTE!C102</f>
        <v>0</v>
      </c>
      <c r="D103" s="15">
        <f t="shared" ca="1" si="5"/>
        <v>0</v>
      </c>
      <c r="E103" s="15">
        <f>LİSTE!H102</f>
        <v>0</v>
      </c>
      <c r="F103" s="16">
        <f t="shared" si="6"/>
        <v>0</v>
      </c>
      <c r="G103" s="16">
        <f>SUMPRODUCT((DEFTER!$B$4:$B$1004=C103)*(DEFTER!$H$4:$H$1004=$G$4)*(DEFTER!$I$4:$I$1004))</f>
        <v>0</v>
      </c>
      <c r="H103" s="16">
        <f>SUMPRODUCT((DEFTER!$B$4:$B$1004=C103)*(DEFTER!$H$4:$H$1004=$H$4)*(DEFTER!$I$4:$I$1004))</f>
        <v>0</v>
      </c>
      <c r="I103" s="16">
        <f>SUMPRODUCT((DEFTER!$B$4:$B$1004=C103)*(DEFTER!$H$4:$H$1004=$I$4)*(DEFTER!$I$4:$I$1004))</f>
        <v>0</v>
      </c>
      <c r="J103" s="16">
        <f>SUMPRODUCT((DEFTER!$B$4:$B$1004=C103)*(DEFTER!$H$4:$J$1004=$J$4)*(DEFTER!$I$4:$I$1004))</f>
        <v>0</v>
      </c>
      <c r="K103" s="16">
        <f>SUMPRODUCT((DEFTER!$B$4:$B$1004=C103)*(DEFTER!$H$4:$I$1004=$K$4)*(DEFTER!$I$4:$I$1004))</f>
        <v>0</v>
      </c>
      <c r="L103" s="16">
        <f>SUMPRODUCT((DEFTER!$B$4:$B$1004=C103)*(DEFTER!$H$4:$I$1004=$L$4)*(DEFTER!$I$4:$I$1004))</f>
        <v>0</v>
      </c>
      <c r="M103" s="16">
        <f>SUMPRODUCT((DEFTER!$B$4:$B$1004=C103)*(DEFTER!$H$4:$I$1004=$M$4)*(DEFTER!$I$4:$I$1004))</f>
        <v>0</v>
      </c>
      <c r="N103" s="16">
        <f>SUMPRODUCT((DEFTER!$B$4:$B$1004=C103)*(DEFTER!$H$4:$I$1004=$N$4)*(DEFTER!$I$4:$I$1004))</f>
        <v>0</v>
      </c>
      <c r="O103" s="16">
        <f>SUMPRODUCT((DEFTER!$B$4:$B$1004=C103)*(DEFTER!$H$4:$I$1004=$O$4)*(DEFTER!$I$4:$I$1004))</f>
        <v>0</v>
      </c>
      <c r="P103" s="16">
        <f>SUMPRODUCT((DEFTER!$B$4:$B$1004=C103)*(DEFTER!$H$4:$I$1004=$P$4)*(DEFTER!$I$4:$I$1004))</f>
        <v>0</v>
      </c>
      <c r="Q103" s="16">
        <f>SUMPRODUCT((DEFTER!$B$4:$B$1004=C103)*(DEFTER!$H$4:$I$1004=$Q$4)*(DEFTER!$I$4:$I$1004))</f>
        <v>0</v>
      </c>
      <c r="R103" s="16">
        <f>SUMPRODUCT((DEFTER!$B$4:$B$1004=C103)*(DEFTER!$H$4:$I$1004=$R$4)*(DEFTER!$I$4:$I$1004))</f>
        <v>0</v>
      </c>
      <c r="S103" s="16">
        <f t="shared" si="4"/>
        <v>0</v>
      </c>
      <c r="T103" s="17">
        <f t="shared" si="7"/>
        <v>0</v>
      </c>
    </row>
    <row r="104" spans="2:20" x14ac:dyDescent="0.2">
      <c r="B104" s="14">
        <f>LİSTE!B103</f>
        <v>0</v>
      </c>
      <c r="C104" s="14">
        <f>LİSTE!C103</f>
        <v>0</v>
      </c>
      <c r="D104" s="15">
        <f t="shared" ca="1" si="5"/>
        <v>0</v>
      </c>
      <c r="E104" s="15">
        <f>LİSTE!H103</f>
        <v>0</v>
      </c>
      <c r="F104" s="16">
        <f t="shared" si="6"/>
        <v>0</v>
      </c>
      <c r="G104" s="16">
        <f>SUMPRODUCT((DEFTER!$B$4:$B$1004=C104)*(DEFTER!$H$4:$H$1004=$G$4)*(DEFTER!$I$4:$I$1004))</f>
        <v>0</v>
      </c>
      <c r="H104" s="16">
        <f>SUMPRODUCT((DEFTER!$B$4:$B$1004=C104)*(DEFTER!$H$4:$H$1004=$H$4)*(DEFTER!$I$4:$I$1004))</f>
        <v>0</v>
      </c>
      <c r="I104" s="16">
        <f>SUMPRODUCT((DEFTER!$B$4:$B$1004=C104)*(DEFTER!$H$4:$H$1004=$I$4)*(DEFTER!$I$4:$I$1004))</f>
        <v>0</v>
      </c>
      <c r="J104" s="16">
        <f>SUMPRODUCT((DEFTER!$B$4:$B$1004=C104)*(DEFTER!$H$4:$J$1004=$J$4)*(DEFTER!$I$4:$I$1004))</f>
        <v>0</v>
      </c>
      <c r="K104" s="16">
        <f>SUMPRODUCT((DEFTER!$B$4:$B$1004=C104)*(DEFTER!$H$4:$I$1004=$K$4)*(DEFTER!$I$4:$I$1004))</f>
        <v>0</v>
      </c>
      <c r="L104" s="16">
        <f>SUMPRODUCT((DEFTER!$B$4:$B$1004=C104)*(DEFTER!$H$4:$I$1004=$L$4)*(DEFTER!$I$4:$I$1004))</f>
        <v>0</v>
      </c>
      <c r="M104" s="16">
        <f>SUMPRODUCT((DEFTER!$B$4:$B$1004=C104)*(DEFTER!$H$4:$I$1004=$M$4)*(DEFTER!$I$4:$I$1004))</f>
        <v>0</v>
      </c>
      <c r="N104" s="16">
        <f>SUMPRODUCT((DEFTER!$B$4:$B$1004=C104)*(DEFTER!$H$4:$I$1004=$N$4)*(DEFTER!$I$4:$I$1004))</f>
        <v>0</v>
      </c>
      <c r="O104" s="16">
        <f>SUMPRODUCT((DEFTER!$B$4:$B$1004=C104)*(DEFTER!$H$4:$I$1004=$O$4)*(DEFTER!$I$4:$I$1004))</f>
        <v>0</v>
      </c>
      <c r="P104" s="16">
        <f>SUMPRODUCT((DEFTER!$B$4:$B$1004=C104)*(DEFTER!$H$4:$I$1004=$P$4)*(DEFTER!$I$4:$I$1004))</f>
        <v>0</v>
      </c>
      <c r="Q104" s="16">
        <f>SUMPRODUCT((DEFTER!$B$4:$B$1004=C104)*(DEFTER!$H$4:$I$1004=$Q$4)*(DEFTER!$I$4:$I$1004))</f>
        <v>0</v>
      </c>
      <c r="R104" s="16">
        <f>SUMPRODUCT((DEFTER!$B$4:$B$1004=C104)*(DEFTER!$H$4:$I$1004=$R$4)*(DEFTER!$I$4:$I$1004))</f>
        <v>0</v>
      </c>
      <c r="S104" s="16">
        <f t="shared" si="4"/>
        <v>0</v>
      </c>
      <c r="T104" s="17">
        <f t="shared" si="7"/>
        <v>0</v>
      </c>
    </row>
  </sheetData>
  <mergeCells count="1">
    <mergeCell ref="B3:T3"/>
  </mergeCells>
  <conditionalFormatting sqref="T5:T104">
    <cfRule type="expression" dxfId="37" priority="1" stopIfTrue="1">
      <formula>F5-S5&gt;0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Button 2">
              <controlPr defaultSize="0" print="0" autoFill="0" autoPict="0" macro="[0]!giris_sayfasini_ac">
                <anchor moveWithCells="1">
                  <from>
                    <xdr:col>1</xdr:col>
                    <xdr:colOff>38100</xdr:colOff>
                    <xdr:row>0</xdr:row>
                    <xdr:rowOff>161925</xdr:rowOff>
                  </from>
                  <to>
                    <xdr:col>3</xdr:col>
                    <xdr:colOff>171450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GİRİŞ</vt:lpstr>
      <vt:lpstr>LİSTE</vt:lpstr>
      <vt:lpstr>DEFTER</vt:lpstr>
      <vt:lpstr>RAPOR</vt:lpstr>
      <vt:lpstr>DATA</vt:lpstr>
      <vt:lpstr>RAPOR!Ayıkla</vt:lpstr>
      <vt:lpstr>RAPOR!Olcut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Kumkum</cp:lastModifiedBy>
  <dcterms:created xsi:type="dcterms:W3CDTF">2019-11-28T13:27:02Z</dcterms:created>
  <dcterms:modified xsi:type="dcterms:W3CDTF">2019-11-30T13:15:10Z</dcterms:modified>
</cp:coreProperties>
</file>